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nffusa-my.sharepoint.com/personal/emiller_nff_org/Documents/"/>
    </mc:Choice>
  </mc:AlternateContent>
  <xr:revisionPtr revIDLastSave="0" documentId="8_{A42ADBC9-281B-483F-8D40-349C2A0CBCB3}" xr6:coauthVersionLast="47" xr6:coauthVersionMax="47" xr10:uidLastSave="{00000000-0000-0000-0000-000000000000}"/>
  <bookViews>
    <workbookView xWindow="-28920" yWindow="-120" windowWidth="29040" windowHeight="15840" firstSheet="1" activeTab="6" xr2:uid="{00000000-000D-0000-FFFF-FFFF00000000}"/>
  </bookViews>
  <sheets>
    <sheet name="Instructions" sheetId="7" r:id="rId1"/>
    <sheet name="1. Budget Input" sheetId="20" r:id="rId2"/>
    <sheet name="2. Staffing Worksheet" sheetId="27" r:id="rId3"/>
    <sheet name="3. Contributed Revenue" sheetId="36" r:id="rId4"/>
    <sheet name="4a. Scenario 1" sheetId="29" r:id="rId5"/>
    <sheet name="4b. Scenario 2" sheetId="30" r:id="rId6"/>
    <sheet name="4c. Scenario 3" sheetId="31" r:id="rId7"/>
    <sheet name="5. Projections Summary " sheetId="12"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31" l="1"/>
  <c r="D4" i="30"/>
  <c r="D4" i="29"/>
  <c r="F57" i="27" l="1"/>
  <c r="C119" i="29"/>
  <c r="D119" i="29"/>
  <c r="E119" i="29"/>
  <c r="B118" i="29"/>
  <c r="B126" i="36"/>
  <c r="B68" i="36"/>
  <c r="C10" i="36"/>
  <c r="B16" i="36"/>
  <c r="F85" i="27"/>
  <c r="F86" i="27"/>
  <c r="F87" i="27"/>
  <c r="F71" i="27" s="1"/>
  <c r="C32" i="29" s="1"/>
  <c r="F88" i="27"/>
  <c r="F89" i="27"/>
  <c r="F90" i="27"/>
  <c r="F91" i="27"/>
  <c r="F92" i="27"/>
  <c r="F93"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65" i="27" s="1"/>
  <c r="E26" i="29" s="1"/>
  <c r="J34" i="27"/>
  <c r="J35" i="27"/>
  <c r="J36" i="27"/>
  <c r="J37" i="27"/>
  <c r="J38" i="27"/>
  <c r="J39" i="27"/>
  <c r="J40" i="27"/>
  <c r="J41" i="27"/>
  <c r="J42" i="27"/>
  <c r="J43" i="27"/>
  <c r="J44" i="27"/>
  <c r="J45" i="27"/>
  <c r="J46" i="27"/>
  <c r="J47" i="27"/>
  <c r="J48" i="27"/>
  <c r="J49" i="27"/>
  <c r="J50" i="27"/>
  <c r="J51" i="27"/>
  <c r="J52" i="27"/>
  <c r="J53" i="27"/>
  <c r="J54" i="27"/>
  <c r="J55" i="27"/>
  <c r="J56" i="27"/>
  <c r="J57" i="27"/>
  <c r="J58" i="27"/>
  <c r="J59" i="27"/>
  <c r="J60" i="27"/>
  <c r="J61" i="27"/>
  <c r="J62" i="27"/>
  <c r="J63" i="27"/>
  <c r="J7" i="27"/>
  <c r="V7" i="27"/>
  <c r="X7" i="27"/>
  <c r="R8" i="27"/>
  <c r="R9" i="27"/>
  <c r="R10" i="27"/>
  <c r="R11" i="27"/>
  <c r="R12" i="27"/>
  <c r="R13" i="27"/>
  <c r="R14" i="27"/>
  <c r="R15" i="27"/>
  <c r="R16" i="27"/>
  <c r="R17" i="27"/>
  <c r="R18" i="27"/>
  <c r="R19" i="27"/>
  <c r="R20" i="27"/>
  <c r="R21" i="27"/>
  <c r="R22" i="27"/>
  <c r="R23" i="27"/>
  <c r="R24" i="27"/>
  <c r="R25" i="27"/>
  <c r="R26" i="27"/>
  <c r="R27" i="27"/>
  <c r="R28" i="27"/>
  <c r="R29" i="27"/>
  <c r="R65" i="27" s="1"/>
  <c r="E26" i="30" s="1"/>
  <c r="R30" i="27"/>
  <c r="R31" i="27"/>
  <c r="R32" i="27"/>
  <c r="R33" i="27"/>
  <c r="R34" i="27"/>
  <c r="R35" i="27"/>
  <c r="R36" i="27"/>
  <c r="R37" i="27"/>
  <c r="R38" i="27"/>
  <c r="R39" i="27"/>
  <c r="R40" i="27"/>
  <c r="R41" i="27"/>
  <c r="R42" i="27"/>
  <c r="R43" i="27"/>
  <c r="R44" i="27"/>
  <c r="R45" i="27"/>
  <c r="R46" i="27"/>
  <c r="R47" i="27"/>
  <c r="R48" i="27"/>
  <c r="R49" i="27"/>
  <c r="R50" i="27"/>
  <c r="R51" i="27"/>
  <c r="R52" i="27"/>
  <c r="R53" i="27"/>
  <c r="R54" i="27"/>
  <c r="R55" i="27"/>
  <c r="R56" i="27"/>
  <c r="R57" i="27"/>
  <c r="R58" i="27"/>
  <c r="R59" i="27"/>
  <c r="R60" i="27"/>
  <c r="R61" i="27"/>
  <c r="R62" i="27"/>
  <c r="R63" i="27"/>
  <c r="R64" i="27"/>
  <c r="R7" i="27"/>
  <c r="Z8" i="27"/>
  <c r="Z9" i="27"/>
  <c r="Z10" i="27"/>
  <c r="Z11" i="27"/>
  <c r="Z12" i="27"/>
  <c r="Z13" i="27"/>
  <c r="Z14" i="27"/>
  <c r="Z15" i="27"/>
  <c r="Z16" i="27"/>
  <c r="Z17" i="27"/>
  <c r="Z18" i="27"/>
  <c r="Z19" i="27"/>
  <c r="Z20" i="27"/>
  <c r="Z21" i="27"/>
  <c r="Z22" i="27"/>
  <c r="Z23" i="27"/>
  <c r="Z24" i="27"/>
  <c r="Z25" i="27"/>
  <c r="Z26" i="27"/>
  <c r="Z27" i="27"/>
  <c r="Z65" i="27" s="1"/>
  <c r="E26" i="31" s="1"/>
  <c r="Z28" i="27"/>
  <c r="Z29" i="27"/>
  <c r="Z30" i="27"/>
  <c r="Z31" i="27"/>
  <c r="Z32" i="27"/>
  <c r="Z33" i="27"/>
  <c r="Z34" i="27"/>
  <c r="Z35" i="27"/>
  <c r="Z36" i="27"/>
  <c r="Z37" i="27"/>
  <c r="Z38" i="27"/>
  <c r="Z39" i="27"/>
  <c r="Z40" i="27"/>
  <c r="Z41" i="27"/>
  <c r="Z42" i="27"/>
  <c r="Z43" i="27"/>
  <c r="Z44" i="27"/>
  <c r="Z45" i="27"/>
  <c r="Z46" i="27"/>
  <c r="Z47" i="27"/>
  <c r="Z48" i="27"/>
  <c r="Z49" i="27"/>
  <c r="Z50" i="27"/>
  <c r="Z51" i="27"/>
  <c r="Z52" i="27"/>
  <c r="Z53" i="27"/>
  <c r="Z54" i="27"/>
  <c r="Z55" i="27"/>
  <c r="Z56" i="27"/>
  <c r="Z57" i="27"/>
  <c r="Z58" i="27"/>
  <c r="Z59" i="27"/>
  <c r="Z60" i="27"/>
  <c r="Z61" i="27"/>
  <c r="Z62" i="27"/>
  <c r="Z63" i="27"/>
  <c r="Z7" i="27"/>
  <c r="K139" i="36"/>
  <c r="W142" i="36"/>
  <c r="B131" i="36"/>
  <c r="K81" i="36"/>
  <c r="W84" i="36"/>
  <c r="B73" i="36"/>
  <c r="K23" i="36"/>
  <c r="W26" i="36"/>
  <c r="B15" i="36"/>
  <c r="H49" i="27"/>
  <c r="O5" i="27"/>
  <c r="L5" i="27"/>
  <c r="X8" i="27"/>
  <c r="X9" i="27"/>
  <c r="X10" i="27"/>
  <c r="X11" i="27"/>
  <c r="X12" i="27"/>
  <c r="X13" i="27"/>
  <c r="X14" i="27"/>
  <c r="X15" i="27"/>
  <c r="X16" i="27"/>
  <c r="X17" i="27"/>
  <c r="X18" i="27"/>
  <c r="X19" i="27"/>
  <c r="X20" i="27"/>
  <c r="X21" i="27"/>
  <c r="X22" i="27"/>
  <c r="X23" i="27"/>
  <c r="X24" i="27"/>
  <c r="X25" i="27"/>
  <c r="X26" i="27"/>
  <c r="X27" i="27"/>
  <c r="X28" i="27"/>
  <c r="X29" i="27"/>
  <c r="X30" i="27"/>
  <c r="X31" i="27"/>
  <c r="X65" i="27" s="1"/>
  <c r="D26" i="31" s="1"/>
  <c r="X32" i="27"/>
  <c r="X33" i="27"/>
  <c r="X34" i="27"/>
  <c r="X35" i="27"/>
  <c r="X36" i="27"/>
  <c r="X37" i="27"/>
  <c r="X38" i="27"/>
  <c r="X39" i="27"/>
  <c r="X40" i="27"/>
  <c r="X41" i="27"/>
  <c r="X42" i="27"/>
  <c r="X43" i="27"/>
  <c r="X44" i="27"/>
  <c r="X45" i="27"/>
  <c r="X46" i="27"/>
  <c r="X47" i="27"/>
  <c r="X48" i="27"/>
  <c r="X49" i="27"/>
  <c r="X50" i="27"/>
  <c r="X51" i="27"/>
  <c r="X52" i="27"/>
  <c r="X53" i="27"/>
  <c r="X54" i="27"/>
  <c r="X55" i="27"/>
  <c r="X56" i="27"/>
  <c r="X57" i="27"/>
  <c r="X58" i="27"/>
  <c r="X59" i="27"/>
  <c r="X60" i="27"/>
  <c r="X61" i="27"/>
  <c r="X62" i="27"/>
  <c r="X63" i="27"/>
  <c r="P27" i="27"/>
  <c r="P28" i="27"/>
  <c r="P29" i="27"/>
  <c r="P30" i="27"/>
  <c r="P31" i="27"/>
  <c r="P65" i="27" s="1"/>
  <c r="D26" i="30" s="1"/>
  <c r="P32" i="27"/>
  <c r="P33" i="27"/>
  <c r="P34" i="27"/>
  <c r="P35" i="27"/>
  <c r="P36" i="27"/>
  <c r="P37" i="27"/>
  <c r="P38" i="27"/>
  <c r="P39" i="27"/>
  <c r="P40" i="27"/>
  <c r="P41" i="27"/>
  <c r="P42" i="27"/>
  <c r="P43" i="27"/>
  <c r="P44" i="27"/>
  <c r="P45" i="27"/>
  <c r="P46" i="27"/>
  <c r="P47" i="27"/>
  <c r="P48" i="27"/>
  <c r="P49" i="27"/>
  <c r="P50" i="27"/>
  <c r="P51" i="27"/>
  <c r="P52" i="27"/>
  <c r="P53" i="27"/>
  <c r="P54" i="27"/>
  <c r="P55" i="27"/>
  <c r="P56" i="27"/>
  <c r="P57" i="27"/>
  <c r="P58" i="27"/>
  <c r="P59" i="27"/>
  <c r="P60" i="27"/>
  <c r="P61" i="27"/>
  <c r="P62" i="27"/>
  <c r="P63" i="27"/>
  <c r="P8" i="27"/>
  <c r="P9" i="27"/>
  <c r="P10" i="27"/>
  <c r="P11" i="27"/>
  <c r="P12" i="27"/>
  <c r="P13" i="27"/>
  <c r="P14" i="27"/>
  <c r="P15" i="27"/>
  <c r="P16" i="27"/>
  <c r="P17" i="27"/>
  <c r="P18" i="27"/>
  <c r="P19" i="27"/>
  <c r="P20" i="27"/>
  <c r="P21" i="27"/>
  <c r="P22" i="27"/>
  <c r="P23" i="27"/>
  <c r="P24" i="27"/>
  <c r="P25" i="27"/>
  <c r="P26" i="27"/>
  <c r="P7" i="27"/>
  <c r="C104" i="20"/>
  <c r="C57" i="20"/>
  <c r="B57" i="29"/>
  <c r="B13" i="12"/>
  <c r="C72" i="20"/>
  <c r="B72" i="20"/>
  <c r="B40" i="20"/>
  <c r="B39" i="20"/>
  <c r="A33" i="20"/>
  <c r="A34" i="20"/>
  <c r="A35" i="20"/>
  <c r="A36" i="20"/>
  <c r="A37" i="20"/>
  <c r="A38" i="20"/>
  <c r="A32" i="20"/>
  <c r="A29" i="20"/>
  <c r="A30" i="20"/>
  <c r="A31" i="20"/>
  <c r="A28" i="20"/>
  <c r="D19" i="36"/>
  <c r="E11" i="29"/>
  <c r="C19" i="36"/>
  <c r="D11" i="29"/>
  <c r="B19" i="36"/>
  <c r="C11" i="29"/>
  <c r="V16" i="27"/>
  <c r="V15" i="27"/>
  <c r="N16" i="27"/>
  <c r="N15" i="27"/>
  <c r="A103" i="30"/>
  <c r="A22" i="31"/>
  <c r="B21" i="31"/>
  <c r="C21" i="31"/>
  <c r="D21" i="31"/>
  <c r="E21" i="31"/>
  <c r="A21" i="31"/>
  <c r="B20" i="31"/>
  <c r="C20" i="31"/>
  <c r="D20" i="31"/>
  <c r="E20" i="31"/>
  <c r="A20" i="31"/>
  <c r="B19" i="31"/>
  <c r="C19" i="31"/>
  <c r="D19" i="31"/>
  <c r="E19" i="31"/>
  <c r="A19" i="31"/>
  <c r="B18" i="31"/>
  <c r="C18" i="31"/>
  <c r="D18" i="31"/>
  <c r="E18" i="31"/>
  <c r="A18" i="31"/>
  <c r="B17" i="31"/>
  <c r="C17" i="31"/>
  <c r="D17" i="31"/>
  <c r="E17" i="31"/>
  <c r="A17" i="31"/>
  <c r="B16" i="31"/>
  <c r="C16" i="31"/>
  <c r="D16" i="31"/>
  <c r="E16" i="31"/>
  <c r="A16" i="31"/>
  <c r="B15" i="31"/>
  <c r="A15" i="31"/>
  <c r="B21" i="30"/>
  <c r="C21" i="30"/>
  <c r="D21" i="30"/>
  <c r="E21" i="30"/>
  <c r="A21" i="30"/>
  <c r="B20" i="30"/>
  <c r="C20" i="30"/>
  <c r="D20" i="30"/>
  <c r="E20" i="30"/>
  <c r="A20" i="30"/>
  <c r="B19" i="30"/>
  <c r="C19" i="30"/>
  <c r="D19" i="30"/>
  <c r="E19" i="30"/>
  <c r="A19" i="30"/>
  <c r="B18" i="30"/>
  <c r="C18" i="30"/>
  <c r="D18" i="30"/>
  <c r="E18" i="30"/>
  <c r="A18" i="30"/>
  <c r="B17" i="30"/>
  <c r="C17" i="30"/>
  <c r="D17" i="30"/>
  <c r="E17" i="30"/>
  <c r="A17" i="30"/>
  <c r="C16" i="30"/>
  <c r="D16" i="30"/>
  <c r="E16" i="30"/>
  <c r="B16" i="30"/>
  <c r="A16" i="30"/>
  <c r="B15" i="30"/>
  <c r="C15" i="30"/>
  <c r="A15" i="30"/>
  <c r="B16" i="29"/>
  <c r="C16" i="29"/>
  <c r="D16" i="29"/>
  <c r="E16" i="29"/>
  <c r="B17" i="29"/>
  <c r="B18" i="29"/>
  <c r="C18" i="29"/>
  <c r="D18" i="29"/>
  <c r="E18" i="29"/>
  <c r="B19" i="29"/>
  <c r="B20" i="29"/>
  <c r="C20" i="29"/>
  <c r="D20" i="29"/>
  <c r="E20" i="29"/>
  <c r="B21" i="29"/>
  <c r="B15" i="29"/>
  <c r="C19" i="29"/>
  <c r="D19" i="29"/>
  <c r="C21" i="29"/>
  <c r="D21" i="29"/>
  <c r="E21" i="29"/>
  <c r="C17" i="29"/>
  <c r="D17" i="29"/>
  <c r="E17" i="29"/>
  <c r="A16" i="29"/>
  <c r="A17" i="29"/>
  <c r="A18" i="29"/>
  <c r="A19" i="29"/>
  <c r="A20" i="29"/>
  <c r="A21" i="29"/>
  <c r="A9" i="20"/>
  <c r="A10" i="20"/>
  <c r="A11" i="20"/>
  <c r="A8" i="20"/>
  <c r="H27" i="36"/>
  <c r="I27" i="36"/>
  <c r="I28" i="36"/>
  <c r="I29" i="36"/>
  <c r="I30" i="36"/>
  <c r="I31" i="36"/>
  <c r="I32" i="36"/>
  <c r="I33" i="36"/>
  <c r="I34" i="36"/>
  <c r="I35" i="36"/>
  <c r="I36" i="36"/>
  <c r="I37" i="36"/>
  <c r="I38" i="36"/>
  <c r="I39" i="36"/>
  <c r="I40" i="36"/>
  <c r="I41" i="36"/>
  <c r="I42" i="36"/>
  <c r="I43" i="36"/>
  <c r="I44" i="36"/>
  <c r="I45" i="36"/>
  <c r="I46" i="36"/>
  <c r="I47" i="36"/>
  <c r="I48" i="36"/>
  <c r="I49" i="36"/>
  <c r="I50" i="36"/>
  <c r="I51" i="36"/>
  <c r="I52" i="36"/>
  <c r="I53" i="36"/>
  <c r="I54" i="36"/>
  <c r="I55" i="36"/>
  <c r="I56" i="36"/>
  <c r="I57" i="36"/>
  <c r="I58" i="36"/>
  <c r="I59" i="36"/>
  <c r="I60" i="36"/>
  <c r="I61" i="36"/>
  <c r="I62" i="36"/>
  <c r="I85" i="36"/>
  <c r="I86" i="36"/>
  <c r="I87" i="36"/>
  <c r="I88" i="36"/>
  <c r="I89" i="36"/>
  <c r="I90" i="36"/>
  <c r="I91" i="36"/>
  <c r="I92" i="36"/>
  <c r="I93" i="36"/>
  <c r="I94" i="36"/>
  <c r="I95" i="36"/>
  <c r="I96" i="36"/>
  <c r="I97" i="36"/>
  <c r="I98" i="36"/>
  <c r="I99" i="36"/>
  <c r="I100" i="36"/>
  <c r="I101" i="36"/>
  <c r="I102" i="36"/>
  <c r="I103" i="36"/>
  <c r="I104" i="36"/>
  <c r="I105" i="36"/>
  <c r="I106" i="36"/>
  <c r="I107" i="36"/>
  <c r="I108" i="36"/>
  <c r="I109" i="36"/>
  <c r="I110" i="36"/>
  <c r="I111" i="36"/>
  <c r="I112" i="36"/>
  <c r="I113" i="36"/>
  <c r="I114" i="36"/>
  <c r="I115" i="36"/>
  <c r="I116" i="36"/>
  <c r="I117" i="36"/>
  <c r="I118" i="36"/>
  <c r="I119" i="36"/>
  <c r="I120" i="36"/>
  <c r="I143" i="36"/>
  <c r="I144" i="36"/>
  <c r="I145" i="36"/>
  <c r="I146" i="36"/>
  <c r="I147" i="36"/>
  <c r="I148" i="36"/>
  <c r="I149" i="36"/>
  <c r="I150" i="36"/>
  <c r="I151" i="36"/>
  <c r="I152" i="36"/>
  <c r="I153" i="36"/>
  <c r="I154" i="36"/>
  <c r="I155" i="36"/>
  <c r="I156" i="36"/>
  <c r="I157" i="36"/>
  <c r="I158" i="36"/>
  <c r="I159" i="36"/>
  <c r="I160" i="36"/>
  <c r="I161" i="36"/>
  <c r="I162" i="36"/>
  <c r="I163" i="36"/>
  <c r="I164" i="36"/>
  <c r="I165" i="36"/>
  <c r="I166" i="36"/>
  <c r="I167" i="36"/>
  <c r="I168" i="36"/>
  <c r="I169" i="36"/>
  <c r="I170" i="36"/>
  <c r="I171" i="36"/>
  <c r="I172" i="36"/>
  <c r="I173" i="36"/>
  <c r="I174" i="36"/>
  <c r="I175" i="36"/>
  <c r="I176" i="36"/>
  <c r="I177" i="36"/>
  <c r="I178" i="36"/>
  <c r="A136" i="31"/>
  <c r="E135" i="31"/>
  <c r="O23" i="12"/>
  <c r="D135" i="31"/>
  <c r="N23" i="12"/>
  <c r="C135" i="31"/>
  <c r="M23" i="12"/>
  <c r="A135" i="31"/>
  <c r="B134" i="31"/>
  <c r="B133" i="31"/>
  <c r="B132" i="31"/>
  <c r="B131" i="31"/>
  <c r="B130" i="31"/>
  <c r="A129" i="31"/>
  <c r="E128" i="31"/>
  <c r="O22" i="12"/>
  <c r="D128" i="31"/>
  <c r="N22" i="12"/>
  <c r="N24" i="12"/>
  <c r="C128" i="31"/>
  <c r="M22" i="12"/>
  <c r="A128" i="31"/>
  <c r="B127" i="31"/>
  <c r="B126" i="31"/>
  <c r="B125" i="31"/>
  <c r="B124" i="31"/>
  <c r="B123" i="31"/>
  <c r="A122" i="31"/>
  <c r="A121" i="31"/>
  <c r="A118" i="31"/>
  <c r="A117" i="31"/>
  <c r="A116" i="31"/>
  <c r="B115" i="31"/>
  <c r="A115" i="31"/>
  <c r="A114" i="31"/>
  <c r="B113" i="31"/>
  <c r="C113" i="31"/>
  <c r="D113" i="31"/>
  <c r="E113" i="31"/>
  <c r="A113" i="31"/>
  <c r="B112" i="31"/>
  <c r="C112" i="31"/>
  <c r="D112" i="31"/>
  <c r="A112" i="31"/>
  <c r="B111" i="31"/>
  <c r="C111" i="31"/>
  <c r="D111" i="31"/>
  <c r="E111" i="31"/>
  <c r="A111" i="31"/>
  <c r="B110" i="31"/>
  <c r="C110" i="31"/>
  <c r="D110" i="31"/>
  <c r="E110" i="31"/>
  <c r="A110" i="31"/>
  <c r="B109" i="31"/>
  <c r="C109" i="31"/>
  <c r="D109" i="31"/>
  <c r="E109" i="31"/>
  <c r="A109" i="31"/>
  <c r="B108" i="31"/>
  <c r="C108" i="31"/>
  <c r="C114" i="31"/>
  <c r="M16" i="12"/>
  <c r="A108" i="31"/>
  <c r="A107" i="31"/>
  <c r="A106" i="31"/>
  <c r="A105" i="31"/>
  <c r="A104" i="31"/>
  <c r="C103" i="31"/>
  <c r="D103" i="31"/>
  <c r="E103" i="31"/>
  <c r="B103" i="31"/>
  <c r="A103" i="31"/>
  <c r="B102" i="31"/>
  <c r="C102" i="31"/>
  <c r="D102" i="31"/>
  <c r="E102" i="31"/>
  <c r="A102" i="31"/>
  <c r="B101" i="31"/>
  <c r="C101" i="31"/>
  <c r="D101" i="31"/>
  <c r="E101" i="31"/>
  <c r="A101" i="31"/>
  <c r="B100" i="31"/>
  <c r="C100" i="31"/>
  <c r="D100" i="31"/>
  <c r="E100" i="31"/>
  <c r="A100" i="31"/>
  <c r="B99" i="31"/>
  <c r="C99" i="31"/>
  <c r="D99" i="31"/>
  <c r="E99" i="31"/>
  <c r="A99" i="31"/>
  <c r="B98" i="31"/>
  <c r="C98" i="31"/>
  <c r="D98" i="31"/>
  <c r="E98" i="31"/>
  <c r="A98" i="31"/>
  <c r="B97" i="31"/>
  <c r="C97" i="31"/>
  <c r="D97" i="31"/>
  <c r="E97" i="31"/>
  <c r="A97" i="31"/>
  <c r="C96" i="31"/>
  <c r="D96" i="31"/>
  <c r="E96" i="31"/>
  <c r="B96" i="31"/>
  <c r="A96" i="31"/>
  <c r="B95" i="31"/>
  <c r="C95" i="31"/>
  <c r="D95" i="31"/>
  <c r="E95" i="31"/>
  <c r="A95" i="31"/>
  <c r="C94" i="31"/>
  <c r="D94" i="31"/>
  <c r="E94" i="31"/>
  <c r="B94" i="31"/>
  <c r="A94" i="31"/>
  <c r="B93" i="31"/>
  <c r="C93" i="31"/>
  <c r="A93" i="31"/>
  <c r="B92" i="31"/>
  <c r="C92" i="31"/>
  <c r="D92" i="31"/>
  <c r="E92" i="31"/>
  <c r="A92" i="31"/>
  <c r="B91" i="31"/>
  <c r="C91" i="31"/>
  <c r="D91" i="31"/>
  <c r="E91" i="31"/>
  <c r="A91" i="31"/>
  <c r="B90" i="31"/>
  <c r="C90" i="31"/>
  <c r="D90" i="31"/>
  <c r="E90" i="31"/>
  <c r="A90" i="31"/>
  <c r="B89" i="31"/>
  <c r="C89" i="31"/>
  <c r="D89" i="31"/>
  <c r="E89" i="31"/>
  <c r="A89" i="31"/>
  <c r="B88" i="31"/>
  <c r="C88" i="31"/>
  <c r="D88" i="31"/>
  <c r="E88" i="31"/>
  <c r="A88" i="31"/>
  <c r="B87" i="31"/>
  <c r="C87" i="31"/>
  <c r="D87" i="31"/>
  <c r="E87" i="31"/>
  <c r="A87" i="31"/>
  <c r="B86" i="31"/>
  <c r="C86" i="31"/>
  <c r="D86" i="31"/>
  <c r="E86" i="31"/>
  <c r="A86" i="31"/>
  <c r="B85" i="31"/>
  <c r="C85" i="31"/>
  <c r="D85" i="31"/>
  <c r="E85" i="31"/>
  <c r="A85" i="31"/>
  <c r="B84" i="31"/>
  <c r="C84" i="31"/>
  <c r="D84" i="31"/>
  <c r="E84" i="31"/>
  <c r="A84" i="31"/>
  <c r="B83" i="31"/>
  <c r="C83" i="31"/>
  <c r="D83" i="31"/>
  <c r="E83" i="31"/>
  <c r="A83" i="31"/>
  <c r="B82" i="31"/>
  <c r="C82" i="31"/>
  <c r="D82" i="31"/>
  <c r="E82" i="31"/>
  <c r="A82" i="31"/>
  <c r="B81" i="31"/>
  <c r="C81" i="31"/>
  <c r="D81" i="31"/>
  <c r="E81" i="31"/>
  <c r="A81" i="31"/>
  <c r="B80" i="31"/>
  <c r="C80" i="31"/>
  <c r="D80" i="31"/>
  <c r="E80" i="31"/>
  <c r="A80" i="31"/>
  <c r="B79" i="31"/>
  <c r="C79" i="31"/>
  <c r="D79" i="31"/>
  <c r="E79" i="31"/>
  <c r="A79" i="31"/>
  <c r="B78" i="31"/>
  <c r="C78" i="31"/>
  <c r="D78" i="31"/>
  <c r="E78" i="31"/>
  <c r="A78" i="31"/>
  <c r="B77" i="31"/>
  <c r="C77" i="31"/>
  <c r="D77" i="31"/>
  <c r="E77" i="31"/>
  <c r="A77" i="31"/>
  <c r="B76" i="31"/>
  <c r="C76" i="31"/>
  <c r="D76" i="31"/>
  <c r="E76" i="31"/>
  <c r="A76" i="31"/>
  <c r="B75" i="31"/>
  <c r="C75" i="31"/>
  <c r="D75" i="31"/>
  <c r="E75" i="31"/>
  <c r="A75" i="31"/>
  <c r="A74" i="31"/>
  <c r="A72" i="31"/>
  <c r="B71" i="31"/>
  <c r="C71" i="31"/>
  <c r="D71" i="31"/>
  <c r="E71" i="31"/>
  <c r="A71" i="31"/>
  <c r="B70" i="31"/>
  <c r="C70" i="31"/>
  <c r="D70" i="31"/>
  <c r="E70" i="31"/>
  <c r="A70" i="31"/>
  <c r="B69" i="31"/>
  <c r="C69" i="31"/>
  <c r="D69" i="31"/>
  <c r="E69" i="31"/>
  <c r="A69" i="31"/>
  <c r="B68" i="31"/>
  <c r="C68" i="31"/>
  <c r="D68" i="31"/>
  <c r="E68" i="31"/>
  <c r="A68" i="31"/>
  <c r="B67" i="31"/>
  <c r="C67" i="31"/>
  <c r="D67" i="31"/>
  <c r="E67" i="31"/>
  <c r="A67" i="31"/>
  <c r="B66" i="31"/>
  <c r="C66" i="31"/>
  <c r="D66" i="31"/>
  <c r="E66" i="31"/>
  <c r="A66" i="31"/>
  <c r="B65" i="31"/>
  <c r="C65" i="31"/>
  <c r="D65" i="31"/>
  <c r="E65" i="31"/>
  <c r="A65" i="31"/>
  <c r="B64" i="31"/>
  <c r="C64" i="31"/>
  <c r="D64" i="31"/>
  <c r="E64" i="31"/>
  <c r="A64" i="31"/>
  <c r="B63" i="31"/>
  <c r="C63" i="31"/>
  <c r="D63" i="31"/>
  <c r="E63" i="31"/>
  <c r="A63" i="31"/>
  <c r="B62" i="31"/>
  <c r="C62" i="31"/>
  <c r="D62" i="31"/>
  <c r="E62" i="31"/>
  <c r="A62" i="31"/>
  <c r="B61" i="31"/>
  <c r="C61" i="31"/>
  <c r="D61" i="31"/>
  <c r="E61" i="31"/>
  <c r="A61" i="31"/>
  <c r="B60" i="31"/>
  <c r="C60" i="31"/>
  <c r="A60" i="31"/>
  <c r="A59" i="31"/>
  <c r="B58" i="31"/>
  <c r="A57" i="31"/>
  <c r="B56" i="31"/>
  <c r="C56" i="31"/>
  <c r="D56" i="31"/>
  <c r="E56" i="31"/>
  <c r="A56" i="31"/>
  <c r="B55" i="31"/>
  <c r="C55" i="31"/>
  <c r="D55" i="31"/>
  <c r="E55" i="31"/>
  <c r="A55" i="31"/>
  <c r="B54" i="31"/>
  <c r="C54" i="31"/>
  <c r="D54" i="31"/>
  <c r="E54" i="31"/>
  <c r="A54" i="31"/>
  <c r="B53" i="31"/>
  <c r="C53" i="31"/>
  <c r="D53" i="31"/>
  <c r="E53" i="31"/>
  <c r="A53" i="31"/>
  <c r="B52" i="31"/>
  <c r="C52" i="31"/>
  <c r="D52" i="31"/>
  <c r="E52" i="31"/>
  <c r="A52" i="31"/>
  <c r="B51" i="31"/>
  <c r="C51" i="31"/>
  <c r="D51" i="31"/>
  <c r="E51" i="31"/>
  <c r="A51" i="31"/>
  <c r="B50" i="31"/>
  <c r="C50" i="31"/>
  <c r="D50" i="31"/>
  <c r="E50" i="31"/>
  <c r="A50" i="31"/>
  <c r="B49" i="31"/>
  <c r="C49" i="31"/>
  <c r="D49" i="31"/>
  <c r="E49" i="31"/>
  <c r="A49" i="31"/>
  <c r="B48" i="31"/>
  <c r="C48" i="31"/>
  <c r="D48" i="31"/>
  <c r="E48" i="31"/>
  <c r="A48" i="31"/>
  <c r="B47" i="31"/>
  <c r="C47" i="31"/>
  <c r="D47" i="31"/>
  <c r="E47" i="31"/>
  <c r="A47" i="31"/>
  <c r="B46" i="31"/>
  <c r="C46" i="31"/>
  <c r="D46" i="31"/>
  <c r="E46" i="31"/>
  <c r="A46" i="31"/>
  <c r="B45" i="31"/>
  <c r="C45" i="31"/>
  <c r="D45" i="31"/>
  <c r="E45" i="31"/>
  <c r="A45" i="31"/>
  <c r="B44" i="31"/>
  <c r="C44" i="31"/>
  <c r="D44" i="31"/>
  <c r="E44" i="31"/>
  <c r="A44" i="31"/>
  <c r="B43" i="31"/>
  <c r="C43" i="31"/>
  <c r="D43" i="31"/>
  <c r="E43" i="31"/>
  <c r="A43" i="31"/>
  <c r="B42" i="31"/>
  <c r="C42" i="31"/>
  <c r="A42" i="31"/>
  <c r="A41" i="31"/>
  <c r="A40" i="31"/>
  <c r="A39" i="31"/>
  <c r="B38" i="31"/>
  <c r="B37" i="31"/>
  <c r="B36" i="31"/>
  <c r="B35" i="31"/>
  <c r="B34" i="31"/>
  <c r="B33" i="31"/>
  <c r="B32" i="31"/>
  <c r="B31" i="31"/>
  <c r="B30" i="31"/>
  <c r="B29" i="31"/>
  <c r="B28" i="31"/>
  <c r="A27" i="31"/>
  <c r="B26" i="31"/>
  <c r="A26" i="31"/>
  <c r="A25" i="31"/>
  <c r="B24" i="31"/>
  <c r="A24" i="31"/>
  <c r="A23" i="31"/>
  <c r="A14" i="31"/>
  <c r="A13" i="31"/>
  <c r="B11" i="31"/>
  <c r="A11" i="31"/>
  <c r="B10" i="31"/>
  <c r="A10" i="31"/>
  <c r="B9" i="31"/>
  <c r="A9" i="31"/>
  <c r="B8" i="31"/>
  <c r="A8" i="31"/>
  <c r="A7" i="31"/>
  <c r="A6" i="31"/>
  <c r="A5" i="31"/>
  <c r="K4" i="31"/>
  <c r="I4" i="31"/>
  <c r="G4" i="31"/>
  <c r="E4" i="31"/>
  <c r="Y5" i="27"/>
  <c r="W80" i="27"/>
  <c r="C4" i="31"/>
  <c r="U80" i="27"/>
  <c r="B4" i="31"/>
  <c r="A136" i="30"/>
  <c r="E135" i="30"/>
  <c r="J23" i="12"/>
  <c r="D135" i="30"/>
  <c r="I23" i="12"/>
  <c r="C135" i="30"/>
  <c r="H23" i="12"/>
  <c r="A135" i="30"/>
  <c r="B134" i="30"/>
  <c r="B133" i="30"/>
  <c r="B132" i="30"/>
  <c r="B131" i="30"/>
  <c r="B130" i="30"/>
  <c r="A129" i="30"/>
  <c r="E128" i="30"/>
  <c r="J22" i="12"/>
  <c r="J24" i="12"/>
  <c r="D128" i="30"/>
  <c r="I22" i="12"/>
  <c r="I24" i="12"/>
  <c r="C128" i="30"/>
  <c r="H22" i="12"/>
  <c r="A128" i="30"/>
  <c r="B127" i="30"/>
  <c r="B126" i="30"/>
  <c r="B125" i="30"/>
  <c r="B124" i="30"/>
  <c r="B123" i="30"/>
  <c r="A122" i="30"/>
  <c r="A121" i="30"/>
  <c r="A118" i="30"/>
  <c r="A117" i="30"/>
  <c r="A116" i="30"/>
  <c r="B115" i="30"/>
  <c r="A115" i="30"/>
  <c r="A114" i="30"/>
  <c r="B113" i="30"/>
  <c r="C113" i="30"/>
  <c r="D113" i="30"/>
  <c r="E113" i="30"/>
  <c r="A113" i="30"/>
  <c r="C112" i="30"/>
  <c r="D112" i="30"/>
  <c r="E112" i="30"/>
  <c r="B112" i="30"/>
  <c r="A112" i="30"/>
  <c r="B111" i="30"/>
  <c r="C111" i="30"/>
  <c r="D111" i="30"/>
  <c r="E111" i="30"/>
  <c r="A111" i="30"/>
  <c r="B110" i="30"/>
  <c r="C110" i="30"/>
  <c r="D110" i="30"/>
  <c r="E110" i="30"/>
  <c r="A110" i="30"/>
  <c r="B109" i="30"/>
  <c r="C109" i="30"/>
  <c r="D109" i="30"/>
  <c r="E109" i="30"/>
  <c r="A109" i="30"/>
  <c r="B108" i="30"/>
  <c r="C108" i="30"/>
  <c r="A108" i="30"/>
  <c r="A107" i="30"/>
  <c r="A106" i="30"/>
  <c r="A105" i="30"/>
  <c r="A104" i="30"/>
  <c r="B103" i="30"/>
  <c r="C103" i="30"/>
  <c r="D103" i="30"/>
  <c r="E103" i="30"/>
  <c r="B102" i="30"/>
  <c r="C102" i="30"/>
  <c r="D102" i="30"/>
  <c r="E102" i="30"/>
  <c r="A102" i="30"/>
  <c r="C101" i="30"/>
  <c r="D101" i="30"/>
  <c r="E101" i="30"/>
  <c r="B101" i="30"/>
  <c r="A101" i="30"/>
  <c r="B100" i="30"/>
  <c r="C100" i="30"/>
  <c r="D100" i="30"/>
  <c r="E100" i="30"/>
  <c r="A100" i="30"/>
  <c r="B99" i="30"/>
  <c r="C99" i="30"/>
  <c r="D99" i="30"/>
  <c r="E99" i="30"/>
  <c r="A99" i="30"/>
  <c r="B98" i="30"/>
  <c r="C98" i="30"/>
  <c r="D98" i="30"/>
  <c r="E98" i="30"/>
  <c r="A98" i="30"/>
  <c r="B97" i="30"/>
  <c r="C97" i="30"/>
  <c r="D97" i="30"/>
  <c r="E97" i="30"/>
  <c r="A97" i="30"/>
  <c r="B96" i="30"/>
  <c r="C96" i="30"/>
  <c r="D96" i="30"/>
  <c r="E96" i="30"/>
  <c r="A96" i="30"/>
  <c r="B95" i="30"/>
  <c r="C95" i="30"/>
  <c r="D95" i="30"/>
  <c r="E95" i="30"/>
  <c r="A95" i="30"/>
  <c r="B94" i="30"/>
  <c r="C94" i="30"/>
  <c r="A94" i="30"/>
  <c r="B93" i="30"/>
  <c r="C93" i="30"/>
  <c r="D93" i="30"/>
  <c r="A93" i="30"/>
  <c r="B92" i="30"/>
  <c r="C92" i="30"/>
  <c r="D92" i="30"/>
  <c r="E92" i="30"/>
  <c r="A92" i="30"/>
  <c r="B91" i="30"/>
  <c r="C91" i="30"/>
  <c r="D91" i="30"/>
  <c r="E91" i="30"/>
  <c r="A91" i="30"/>
  <c r="B90" i="30"/>
  <c r="C90" i="30"/>
  <c r="D90" i="30"/>
  <c r="E90" i="30"/>
  <c r="A90" i="30"/>
  <c r="B89" i="30"/>
  <c r="C89" i="30"/>
  <c r="D89" i="30"/>
  <c r="E89" i="30"/>
  <c r="A89" i="30"/>
  <c r="B88" i="30"/>
  <c r="C88" i="30"/>
  <c r="D88" i="30"/>
  <c r="E88" i="30"/>
  <c r="A88" i="30"/>
  <c r="B87" i="30"/>
  <c r="C87" i="30"/>
  <c r="D87" i="30"/>
  <c r="E87" i="30"/>
  <c r="A87" i="30"/>
  <c r="B86" i="30"/>
  <c r="C86" i="30"/>
  <c r="D86" i="30"/>
  <c r="E86" i="30"/>
  <c r="A86" i="30"/>
  <c r="B85" i="30"/>
  <c r="C85" i="30"/>
  <c r="D85" i="30"/>
  <c r="E85" i="30"/>
  <c r="A85" i="30"/>
  <c r="B84" i="30"/>
  <c r="C84" i="30"/>
  <c r="D84" i="30"/>
  <c r="E84" i="30"/>
  <c r="A84" i="30"/>
  <c r="B83" i="30"/>
  <c r="C83" i="30"/>
  <c r="D83" i="30"/>
  <c r="E83" i="30"/>
  <c r="A83" i="30"/>
  <c r="B82" i="30"/>
  <c r="C82" i="30"/>
  <c r="D82" i="30"/>
  <c r="E82" i="30"/>
  <c r="A82" i="30"/>
  <c r="B81" i="30"/>
  <c r="C81" i="30"/>
  <c r="D81" i="30"/>
  <c r="E81" i="30"/>
  <c r="A81" i="30"/>
  <c r="B80" i="30"/>
  <c r="C80" i="30"/>
  <c r="D80" i="30"/>
  <c r="E80" i="30"/>
  <c r="A80" i="30"/>
  <c r="B79" i="30"/>
  <c r="C79" i="30"/>
  <c r="D79" i="30"/>
  <c r="E79" i="30"/>
  <c r="A79" i="30"/>
  <c r="B78" i="30"/>
  <c r="C78" i="30"/>
  <c r="D78" i="30"/>
  <c r="E78" i="30"/>
  <c r="A78" i="30"/>
  <c r="B77" i="30"/>
  <c r="C77" i="30"/>
  <c r="D77" i="30"/>
  <c r="E77" i="30"/>
  <c r="A77" i="30"/>
  <c r="B76" i="30"/>
  <c r="C76" i="30"/>
  <c r="D76" i="30"/>
  <c r="E76" i="30"/>
  <c r="A76" i="30"/>
  <c r="B75" i="30"/>
  <c r="C75" i="30"/>
  <c r="D75" i="30"/>
  <c r="E75" i="30"/>
  <c r="A75" i="30"/>
  <c r="A74" i="30"/>
  <c r="A72" i="30"/>
  <c r="B71" i="30"/>
  <c r="C71" i="30"/>
  <c r="D71" i="30"/>
  <c r="E71" i="30"/>
  <c r="A71" i="30"/>
  <c r="B70" i="30"/>
  <c r="C70" i="30"/>
  <c r="D70" i="30"/>
  <c r="E70" i="30"/>
  <c r="A70" i="30"/>
  <c r="B69" i="30"/>
  <c r="C69" i="30"/>
  <c r="D69" i="30"/>
  <c r="E69" i="30"/>
  <c r="A69" i="30"/>
  <c r="B68" i="30"/>
  <c r="C68" i="30"/>
  <c r="D68" i="30"/>
  <c r="E68" i="30"/>
  <c r="A68" i="30"/>
  <c r="B67" i="30"/>
  <c r="C67" i="30"/>
  <c r="D67" i="30"/>
  <c r="E67" i="30"/>
  <c r="A67" i="30"/>
  <c r="B66" i="30"/>
  <c r="C66" i="30"/>
  <c r="D66" i="30"/>
  <c r="E66" i="30"/>
  <c r="A66" i="30"/>
  <c r="B65" i="30"/>
  <c r="C65" i="30"/>
  <c r="D65" i="30"/>
  <c r="E65" i="30"/>
  <c r="A65" i="30"/>
  <c r="B64" i="30"/>
  <c r="C64" i="30"/>
  <c r="D64" i="30"/>
  <c r="E64" i="30"/>
  <c r="A64" i="30"/>
  <c r="B63" i="30"/>
  <c r="C63" i="30"/>
  <c r="D63" i="30"/>
  <c r="E63" i="30"/>
  <c r="A63" i="30"/>
  <c r="B62" i="30"/>
  <c r="C62" i="30"/>
  <c r="D62" i="30"/>
  <c r="E62" i="30"/>
  <c r="A62" i="30"/>
  <c r="B61" i="30"/>
  <c r="C61" i="30"/>
  <c r="D61" i="30"/>
  <c r="E61" i="30"/>
  <c r="A61" i="30"/>
  <c r="B60" i="30"/>
  <c r="C60" i="30"/>
  <c r="A60" i="30"/>
  <c r="A59" i="30"/>
  <c r="B58" i="30"/>
  <c r="A57" i="30"/>
  <c r="B56" i="30"/>
  <c r="C56" i="30"/>
  <c r="D56" i="30"/>
  <c r="E56" i="30"/>
  <c r="A56" i="30"/>
  <c r="B55" i="30"/>
  <c r="C55" i="30"/>
  <c r="D55" i="30"/>
  <c r="E55" i="30"/>
  <c r="A55" i="30"/>
  <c r="B54" i="30"/>
  <c r="C54" i="30"/>
  <c r="D54" i="30"/>
  <c r="E54" i="30"/>
  <c r="A54" i="30"/>
  <c r="B53" i="30"/>
  <c r="C53" i="30"/>
  <c r="D53" i="30"/>
  <c r="E53" i="30"/>
  <c r="A53" i="30"/>
  <c r="B52" i="30"/>
  <c r="C52" i="30"/>
  <c r="D52" i="30"/>
  <c r="E52" i="30"/>
  <c r="A52" i="30"/>
  <c r="B51" i="30"/>
  <c r="C51" i="30"/>
  <c r="D51" i="30"/>
  <c r="E51" i="30"/>
  <c r="A51" i="30"/>
  <c r="B50" i="30"/>
  <c r="C50" i="30"/>
  <c r="D50" i="30"/>
  <c r="E50" i="30"/>
  <c r="A50" i="30"/>
  <c r="B49" i="30"/>
  <c r="C49" i="30"/>
  <c r="D49" i="30"/>
  <c r="E49" i="30"/>
  <c r="A49" i="30"/>
  <c r="B48" i="30"/>
  <c r="C48" i="30"/>
  <c r="D48" i="30"/>
  <c r="E48" i="30"/>
  <c r="A48" i="30"/>
  <c r="B47" i="30"/>
  <c r="C47" i="30"/>
  <c r="D47" i="30"/>
  <c r="E47" i="30"/>
  <c r="A47" i="30"/>
  <c r="B46" i="30"/>
  <c r="C46" i="30"/>
  <c r="D46" i="30"/>
  <c r="E46" i="30"/>
  <c r="A46" i="30"/>
  <c r="B45" i="30"/>
  <c r="C45" i="30"/>
  <c r="A45" i="30"/>
  <c r="B44" i="30"/>
  <c r="C44" i="30"/>
  <c r="D44" i="30"/>
  <c r="E44" i="30"/>
  <c r="A44" i="30"/>
  <c r="B43" i="30"/>
  <c r="C43" i="30"/>
  <c r="D43" i="30"/>
  <c r="E43" i="30"/>
  <c r="A43" i="30"/>
  <c r="B42" i="30"/>
  <c r="C42" i="30"/>
  <c r="A42" i="30"/>
  <c r="A41" i="30"/>
  <c r="A40" i="30"/>
  <c r="A39" i="30"/>
  <c r="B38" i="30"/>
  <c r="B37" i="30"/>
  <c r="B36" i="30"/>
  <c r="B35" i="30"/>
  <c r="B34" i="30"/>
  <c r="B33" i="30"/>
  <c r="B32" i="30"/>
  <c r="B31" i="30"/>
  <c r="B30" i="30"/>
  <c r="B29" i="30"/>
  <c r="B28" i="30"/>
  <c r="A27" i="30"/>
  <c r="B26" i="30"/>
  <c r="A26" i="30"/>
  <c r="A25" i="30"/>
  <c r="B24" i="30"/>
  <c r="A24" i="30"/>
  <c r="A23" i="30"/>
  <c r="A22" i="30"/>
  <c r="A14" i="30"/>
  <c r="A13" i="30"/>
  <c r="B11" i="30"/>
  <c r="A11" i="30"/>
  <c r="B10" i="30"/>
  <c r="A10" i="30"/>
  <c r="B9" i="30"/>
  <c r="A9" i="30"/>
  <c r="B8" i="30"/>
  <c r="A8" i="30"/>
  <c r="A7" i="30"/>
  <c r="A6" i="30"/>
  <c r="A5" i="30"/>
  <c r="K4" i="30"/>
  <c r="I4" i="30"/>
  <c r="G4" i="30"/>
  <c r="E4" i="30"/>
  <c r="Q5" i="27"/>
  <c r="C4" i="30"/>
  <c r="B4" i="30"/>
  <c r="M24" i="12"/>
  <c r="C15" i="31"/>
  <c r="H24" i="12"/>
  <c r="D108" i="31"/>
  <c r="C114" i="30"/>
  <c r="H16" i="12"/>
  <c r="D108" i="30"/>
  <c r="D42" i="30"/>
  <c r="A9" i="29"/>
  <c r="A10" i="29"/>
  <c r="A11" i="29"/>
  <c r="A8" i="29"/>
  <c r="AX178" i="36"/>
  <c r="J178" i="36"/>
  <c r="H178" i="36"/>
  <c r="AX177" i="36"/>
  <c r="J177" i="36"/>
  <c r="H177" i="36"/>
  <c r="AX176" i="36"/>
  <c r="J176" i="36"/>
  <c r="H176" i="36"/>
  <c r="AX175" i="36"/>
  <c r="J175" i="36"/>
  <c r="H175" i="36"/>
  <c r="AX174" i="36"/>
  <c r="J174" i="36"/>
  <c r="H174" i="36"/>
  <c r="AX173" i="36"/>
  <c r="J173" i="36"/>
  <c r="H173" i="36"/>
  <c r="AX172" i="36"/>
  <c r="J172" i="36"/>
  <c r="H172" i="36"/>
  <c r="AX171" i="36"/>
  <c r="J171" i="36"/>
  <c r="H171" i="36"/>
  <c r="AX170" i="36"/>
  <c r="J170" i="36"/>
  <c r="H170" i="36"/>
  <c r="AX169" i="36"/>
  <c r="J169" i="36"/>
  <c r="H169" i="36"/>
  <c r="AX168" i="36"/>
  <c r="J168" i="36"/>
  <c r="H168" i="36"/>
  <c r="AX167" i="36"/>
  <c r="J167" i="36"/>
  <c r="H167" i="36"/>
  <c r="AX166" i="36"/>
  <c r="J166" i="36"/>
  <c r="H166" i="36"/>
  <c r="AX165" i="36"/>
  <c r="J165" i="36"/>
  <c r="H165" i="36"/>
  <c r="AX164" i="36"/>
  <c r="J164" i="36"/>
  <c r="H164" i="36"/>
  <c r="AX163" i="36"/>
  <c r="J163" i="36"/>
  <c r="H163" i="36"/>
  <c r="AX162" i="36"/>
  <c r="J162" i="36"/>
  <c r="H162" i="36"/>
  <c r="AX161" i="36"/>
  <c r="J161" i="36"/>
  <c r="H161" i="36"/>
  <c r="AX160" i="36"/>
  <c r="J160" i="36"/>
  <c r="H160" i="36"/>
  <c r="AX159" i="36"/>
  <c r="J159" i="36"/>
  <c r="H159" i="36"/>
  <c r="AX158" i="36"/>
  <c r="J158" i="36"/>
  <c r="H158" i="36"/>
  <c r="AX157" i="36"/>
  <c r="J157" i="36"/>
  <c r="H157" i="36"/>
  <c r="AX156" i="36"/>
  <c r="J156" i="36"/>
  <c r="H156" i="36"/>
  <c r="AX155" i="36"/>
  <c r="J155" i="36"/>
  <c r="H155" i="36"/>
  <c r="AX154" i="36"/>
  <c r="J154" i="36"/>
  <c r="H154" i="36"/>
  <c r="AX153" i="36"/>
  <c r="J153" i="36"/>
  <c r="H153" i="36"/>
  <c r="AX152" i="36"/>
  <c r="J152" i="36"/>
  <c r="H152" i="36"/>
  <c r="AX151" i="36"/>
  <c r="J151" i="36"/>
  <c r="H151" i="36"/>
  <c r="AX150" i="36"/>
  <c r="J150" i="36"/>
  <c r="H150" i="36"/>
  <c r="AX149" i="36"/>
  <c r="J149" i="36"/>
  <c r="H149" i="36"/>
  <c r="AX148" i="36"/>
  <c r="J148" i="36"/>
  <c r="H148" i="36"/>
  <c r="AX147" i="36"/>
  <c r="J147" i="36"/>
  <c r="H147" i="36"/>
  <c r="AX146" i="36"/>
  <c r="J146" i="36"/>
  <c r="H146" i="36"/>
  <c r="AX145" i="36"/>
  <c r="J145" i="36"/>
  <c r="H145" i="36"/>
  <c r="AX144" i="36"/>
  <c r="J144" i="36"/>
  <c r="H144" i="36"/>
  <c r="AX143" i="36"/>
  <c r="AX179" i="36"/>
  <c r="J143" i="36"/>
  <c r="H143" i="36"/>
  <c r="AX142" i="36"/>
  <c r="K140" i="36"/>
  <c r="K141" i="36"/>
  <c r="D135" i="36"/>
  <c r="E11" i="31"/>
  <c r="C135" i="36"/>
  <c r="D11" i="31"/>
  <c r="B135" i="36"/>
  <c r="C11" i="31"/>
  <c r="AX120" i="36"/>
  <c r="J120" i="36"/>
  <c r="H120" i="36"/>
  <c r="AX119" i="36"/>
  <c r="J119" i="36"/>
  <c r="H119" i="36"/>
  <c r="AX118" i="36"/>
  <c r="J118" i="36"/>
  <c r="H118" i="36"/>
  <c r="AX117" i="36"/>
  <c r="J117" i="36"/>
  <c r="H117" i="36"/>
  <c r="AX116" i="36"/>
  <c r="J116" i="36"/>
  <c r="H116" i="36"/>
  <c r="AX115" i="36"/>
  <c r="J115" i="36"/>
  <c r="H115" i="36"/>
  <c r="AX114" i="36"/>
  <c r="J114" i="36"/>
  <c r="H114" i="36"/>
  <c r="AX113" i="36"/>
  <c r="J113" i="36"/>
  <c r="H113" i="36"/>
  <c r="AX112" i="36"/>
  <c r="J112" i="36"/>
  <c r="H112" i="36"/>
  <c r="AX111" i="36"/>
  <c r="J111" i="36"/>
  <c r="H111" i="36"/>
  <c r="AX110" i="36"/>
  <c r="J110" i="36"/>
  <c r="H110" i="36"/>
  <c r="AX109" i="36"/>
  <c r="J109" i="36"/>
  <c r="H109" i="36"/>
  <c r="AX108" i="36"/>
  <c r="J108" i="36"/>
  <c r="H108" i="36"/>
  <c r="AX107" i="36"/>
  <c r="J107" i="36"/>
  <c r="H107" i="36"/>
  <c r="AX106" i="36"/>
  <c r="J106" i="36"/>
  <c r="H106" i="36"/>
  <c r="AX105" i="36"/>
  <c r="J105" i="36"/>
  <c r="H105" i="36"/>
  <c r="AX104" i="36"/>
  <c r="J104" i="36"/>
  <c r="H104" i="36"/>
  <c r="AX103" i="36"/>
  <c r="J103" i="36"/>
  <c r="H103" i="36"/>
  <c r="AX102" i="36"/>
  <c r="J102" i="36"/>
  <c r="H102" i="36"/>
  <c r="AX101" i="36"/>
  <c r="J101" i="36"/>
  <c r="H101" i="36"/>
  <c r="AX100" i="36"/>
  <c r="J100" i="36"/>
  <c r="H100" i="36"/>
  <c r="AX99" i="36"/>
  <c r="J99" i="36"/>
  <c r="H99" i="36"/>
  <c r="AX98" i="36"/>
  <c r="J98" i="36"/>
  <c r="H98" i="36"/>
  <c r="AX97" i="36"/>
  <c r="J97" i="36"/>
  <c r="H97" i="36"/>
  <c r="AX96" i="36"/>
  <c r="J96" i="36"/>
  <c r="H96" i="36"/>
  <c r="AX95" i="36"/>
  <c r="J95" i="36"/>
  <c r="H95" i="36"/>
  <c r="AX94" i="36"/>
  <c r="J94" i="36"/>
  <c r="H94" i="36"/>
  <c r="AX93" i="36"/>
  <c r="J93" i="36"/>
  <c r="H93" i="36"/>
  <c r="AX92" i="36"/>
  <c r="J92" i="36"/>
  <c r="H92" i="36"/>
  <c r="AX91" i="36"/>
  <c r="J91" i="36"/>
  <c r="H91" i="36"/>
  <c r="AX90" i="36"/>
  <c r="J90" i="36"/>
  <c r="H90" i="36"/>
  <c r="AX89" i="36"/>
  <c r="J89" i="36"/>
  <c r="H89" i="36"/>
  <c r="AX88" i="36"/>
  <c r="J88" i="36"/>
  <c r="H88" i="36"/>
  <c r="AX87" i="36"/>
  <c r="J87" i="36"/>
  <c r="H87" i="36"/>
  <c r="AX86" i="36"/>
  <c r="J86" i="36"/>
  <c r="H86" i="36"/>
  <c r="AX85" i="36"/>
  <c r="AX121" i="36"/>
  <c r="J85" i="36"/>
  <c r="H85" i="36"/>
  <c r="AX84" i="36"/>
  <c r="K82" i="36"/>
  <c r="K83" i="36"/>
  <c r="D77" i="36"/>
  <c r="E11" i="30"/>
  <c r="C77" i="36"/>
  <c r="D11" i="30"/>
  <c r="B77" i="36"/>
  <c r="C11" i="30"/>
  <c r="AX62" i="36"/>
  <c r="J62" i="36"/>
  <c r="H62" i="36"/>
  <c r="AX61" i="36"/>
  <c r="J61" i="36"/>
  <c r="H61" i="36"/>
  <c r="AX60" i="36"/>
  <c r="J60" i="36"/>
  <c r="H60" i="36"/>
  <c r="AX59" i="36"/>
  <c r="J59" i="36"/>
  <c r="H59" i="36"/>
  <c r="AX58" i="36"/>
  <c r="J58" i="36"/>
  <c r="H58" i="36"/>
  <c r="AX57" i="36"/>
  <c r="J57" i="36"/>
  <c r="H57" i="36"/>
  <c r="AX56" i="36"/>
  <c r="J56" i="36"/>
  <c r="H56" i="36"/>
  <c r="AX55" i="36"/>
  <c r="J55" i="36"/>
  <c r="H55" i="36"/>
  <c r="AX54" i="36"/>
  <c r="J54" i="36"/>
  <c r="H54" i="36"/>
  <c r="AX53" i="36"/>
  <c r="J53" i="36"/>
  <c r="H53" i="36"/>
  <c r="AX52" i="36"/>
  <c r="J52" i="36"/>
  <c r="H52" i="36"/>
  <c r="AX51" i="36"/>
  <c r="J51" i="36"/>
  <c r="H51" i="36"/>
  <c r="AX50" i="36"/>
  <c r="J50" i="36"/>
  <c r="H50" i="36"/>
  <c r="AX49" i="36"/>
  <c r="J49" i="36"/>
  <c r="H49" i="36"/>
  <c r="AX48" i="36"/>
  <c r="J48" i="36"/>
  <c r="H48" i="36"/>
  <c r="AX47" i="36"/>
  <c r="J47" i="36"/>
  <c r="H47" i="36"/>
  <c r="AX46" i="36"/>
  <c r="J46" i="36"/>
  <c r="H46" i="36"/>
  <c r="AX45" i="36"/>
  <c r="J45" i="36"/>
  <c r="H45" i="36"/>
  <c r="AX44" i="36"/>
  <c r="AX63" i="36"/>
  <c r="J44" i="36"/>
  <c r="H44" i="36"/>
  <c r="AX43" i="36"/>
  <c r="J43" i="36"/>
  <c r="H43" i="36"/>
  <c r="AX42" i="36"/>
  <c r="J42" i="36"/>
  <c r="H42" i="36"/>
  <c r="AX41" i="36"/>
  <c r="J41" i="36"/>
  <c r="H41" i="36"/>
  <c r="AX40" i="36"/>
  <c r="J40" i="36"/>
  <c r="H40" i="36"/>
  <c r="AX39" i="36"/>
  <c r="J39" i="36"/>
  <c r="H39" i="36"/>
  <c r="AX38" i="36"/>
  <c r="J38" i="36"/>
  <c r="H38" i="36"/>
  <c r="AX37" i="36"/>
  <c r="J37" i="36"/>
  <c r="H37" i="36"/>
  <c r="AX36" i="36"/>
  <c r="J36" i="36"/>
  <c r="H36" i="36"/>
  <c r="AX35" i="36"/>
  <c r="J35" i="36"/>
  <c r="H35" i="36"/>
  <c r="AX34" i="36"/>
  <c r="J34" i="36"/>
  <c r="H34" i="36"/>
  <c r="AX33" i="36"/>
  <c r="J33" i="36"/>
  <c r="H33" i="36"/>
  <c r="AX32" i="36"/>
  <c r="J32" i="36"/>
  <c r="H32" i="36"/>
  <c r="AX31" i="36"/>
  <c r="J31" i="36"/>
  <c r="H31" i="36"/>
  <c r="AX30" i="36"/>
  <c r="J30" i="36"/>
  <c r="H30" i="36"/>
  <c r="AX29" i="36"/>
  <c r="J29" i="36"/>
  <c r="H29" i="36"/>
  <c r="AX28" i="36"/>
  <c r="J28" i="36"/>
  <c r="H28" i="36"/>
  <c r="AX27" i="36"/>
  <c r="J27" i="36"/>
  <c r="AX26" i="36"/>
  <c r="K24" i="36"/>
  <c r="L24" i="36"/>
  <c r="A118" i="29"/>
  <c r="C128" i="29"/>
  <c r="C22" i="12"/>
  <c r="B109" i="29"/>
  <c r="C109" i="29"/>
  <c r="D109" i="29"/>
  <c r="E109" i="29"/>
  <c r="B110" i="29"/>
  <c r="C110" i="29"/>
  <c r="D110" i="29"/>
  <c r="E110" i="29"/>
  <c r="B111" i="29"/>
  <c r="C111" i="29"/>
  <c r="D111" i="29"/>
  <c r="E111" i="29"/>
  <c r="B112" i="29"/>
  <c r="C112" i="29"/>
  <c r="D112" i="29"/>
  <c r="E112" i="29"/>
  <c r="B113" i="29"/>
  <c r="C113" i="29"/>
  <c r="D113" i="29"/>
  <c r="E113" i="29"/>
  <c r="B108" i="29"/>
  <c r="C108" i="29"/>
  <c r="C114" i="29"/>
  <c r="C16" i="12"/>
  <c r="D108" i="29"/>
  <c r="E108" i="29"/>
  <c r="E114" i="29"/>
  <c r="E16" i="12"/>
  <c r="A112" i="29"/>
  <c r="A113" i="29"/>
  <c r="A114" i="29"/>
  <c r="A16" i="12"/>
  <c r="A106" i="29"/>
  <c r="A107" i="29"/>
  <c r="A108" i="29"/>
  <c r="A109" i="29"/>
  <c r="A110" i="29"/>
  <c r="A111" i="29"/>
  <c r="B76" i="29"/>
  <c r="C76" i="29"/>
  <c r="D76" i="29"/>
  <c r="E76" i="29"/>
  <c r="B77" i="29"/>
  <c r="C77" i="29"/>
  <c r="D77" i="29"/>
  <c r="E77" i="29"/>
  <c r="B78" i="29"/>
  <c r="C78" i="29"/>
  <c r="D78" i="29"/>
  <c r="E78" i="29"/>
  <c r="B79" i="29"/>
  <c r="C79" i="29"/>
  <c r="D79" i="29"/>
  <c r="E79" i="29"/>
  <c r="B80" i="29"/>
  <c r="C80" i="29"/>
  <c r="D80" i="29"/>
  <c r="E80" i="29"/>
  <c r="B81" i="29"/>
  <c r="C81" i="29"/>
  <c r="D81" i="29"/>
  <c r="E81" i="29"/>
  <c r="B82" i="29"/>
  <c r="C82" i="29"/>
  <c r="D82" i="29"/>
  <c r="E82" i="29"/>
  <c r="B83" i="29"/>
  <c r="C83" i="29"/>
  <c r="D83" i="29"/>
  <c r="E83" i="29"/>
  <c r="B84" i="29"/>
  <c r="C84" i="29"/>
  <c r="D84" i="29"/>
  <c r="E84" i="29"/>
  <c r="B85" i="29"/>
  <c r="C85" i="29"/>
  <c r="D85" i="29"/>
  <c r="E85" i="29"/>
  <c r="B86" i="29"/>
  <c r="C86" i="29"/>
  <c r="D86" i="29"/>
  <c r="E86" i="29"/>
  <c r="B87" i="29"/>
  <c r="C87" i="29"/>
  <c r="D87" i="29"/>
  <c r="E87" i="29"/>
  <c r="B88" i="29"/>
  <c r="C88" i="29"/>
  <c r="D88" i="29"/>
  <c r="E88" i="29"/>
  <c r="B89" i="29"/>
  <c r="C89" i="29"/>
  <c r="D89" i="29"/>
  <c r="E89" i="29"/>
  <c r="B90" i="29"/>
  <c r="C90" i="29"/>
  <c r="D90" i="29"/>
  <c r="E90" i="29"/>
  <c r="B91" i="29"/>
  <c r="C91" i="29"/>
  <c r="D91" i="29"/>
  <c r="E91" i="29"/>
  <c r="B92" i="29"/>
  <c r="C92" i="29"/>
  <c r="D92" i="29"/>
  <c r="E92" i="29"/>
  <c r="B93" i="29"/>
  <c r="C93" i="29"/>
  <c r="D93" i="29"/>
  <c r="B94" i="29"/>
  <c r="C94" i="29"/>
  <c r="D94" i="29"/>
  <c r="E94" i="29"/>
  <c r="B95" i="29"/>
  <c r="C95" i="29"/>
  <c r="D95" i="29"/>
  <c r="E95" i="29"/>
  <c r="B96" i="29"/>
  <c r="C96" i="29"/>
  <c r="D96" i="29"/>
  <c r="E96" i="29"/>
  <c r="B97" i="29"/>
  <c r="C97" i="29"/>
  <c r="D97" i="29"/>
  <c r="E97" i="29"/>
  <c r="B98" i="29"/>
  <c r="C98" i="29"/>
  <c r="D98" i="29"/>
  <c r="E98" i="29"/>
  <c r="B99" i="29"/>
  <c r="C99" i="29"/>
  <c r="D99" i="29"/>
  <c r="E99" i="29"/>
  <c r="B100" i="29"/>
  <c r="C100" i="29"/>
  <c r="D100" i="29"/>
  <c r="E100" i="29"/>
  <c r="B101" i="29"/>
  <c r="C101" i="29"/>
  <c r="D101" i="29"/>
  <c r="E101" i="29"/>
  <c r="B102" i="29"/>
  <c r="C102" i="29"/>
  <c r="D102" i="29"/>
  <c r="E102" i="29"/>
  <c r="B103" i="29"/>
  <c r="C103" i="29"/>
  <c r="D103" i="29"/>
  <c r="E103" i="29"/>
  <c r="B75" i="29"/>
  <c r="C75" i="29"/>
  <c r="D75" i="29"/>
  <c r="E75" i="29"/>
  <c r="A103" i="29"/>
  <c r="A99" i="29"/>
  <c r="A100" i="29"/>
  <c r="A101" i="29"/>
  <c r="A102" i="29"/>
  <c r="A75" i="29"/>
  <c r="A76" i="29"/>
  <c r="A77" i="29"/>
  <c r="A78" i="29"/>
  <c r="A79" i="29"/>
  <c r="A80" i="29"/>
  <c r="A81" i="29"/>
  <c r="A82" i="29"/>
  <c r="A83" i="29"/>
  <c r="A84" i="29"/>
  <c r="A85" i="29"/>
  <c r="A86" i="29"/>
  <c r="A87" i="29"/>
  <c r="A88" i="29"/>
  <c r="A89" i="29"/>
  <c r="A90" i="29"/>
  <c r="A91" i="29"/>
  <c r="A92" i="29"/>
  <c r="A93" i="29"/>
  <c r="A94" i="29"/>
  <c r="A95" i="29"/>
  <c r="A96" i="29"/>
  <c r="A97" i="29"/>
  <c r="A98" i="29"/>
  <c r="A104" i="29"/>
  <c r="B113" i="20"/>
  <c r="B115" i="20"/>
  <c r="B116" i="20"/>
  <c r="B117" i="20"/>
  <c r="B57" i="20"/>
  <c r="B104" i="20"/>
  <c r="D92" i="20"/>
  <c r="D91" i="20"/>
  <c r="D90" i="20"/>
  <c r="D89" i="20"/>
  <c r="D96" i="20"/>
  <c r="D95" i="20"/>
  <c r="D94" i="20"/>
  <c r="D93" i="20"/>
  <c r="D100" i="20"/>
  <c r="D99" i="20"/>
  <c r="D98" i="20"/>
  <c r="D97" i="20"/>
  <c r="D84" i="20"/>
  <c r="D83" i="20"/>
  <c r="D82" i="20"/>
  <c r="D81" i="20"/>
  <c r="D88" i="20"/>
  <c r="D87" i="20"/>
  <c r="D86" i="20"/>
  <c r="D85" i="20"/>
  <c r="C39" i="20"/>
  <c r="D37" i="20"/>
  <c r="D28" i="20"/>
  <c r="D29" i="20"/>
  <c r="D30" i="20"/>
  <c r="D31" i="20"/>
  <c r="D32" i="20"/>
  <c r="D39" i="20"/>
  <c r="D33" i="20"/>
  <c r="D34" i="20"/>
  <c r="D35" i="20"/>
  <c r="D36" i="20"/>
  <c r="D38" i="20"/>
  <c r="B22" i="20"/>
  <c r="B37" i="29"/>
  <c r="B35" i="29"/>
  <c r="B34" i="29"/>
  <c r="O4" i="12"/>
  <c r="N4" i="12"/>
  <c r="M4" i="12"/>
  <c r="L4" i="12"/>
  <c r="J4" i="12"/>
  <c r="I4" i="12"/>
  <c r="H4" i="12"/>
  <c r="G4" i="12"/>
  <c r="E4" i="12"/>
  <c r="D4" i="12"/>
  <c r="C4" i="12"/>
  <c r="B4" i="12"/>
  <c r="Y80" i="27"/>
  <c r="Q80" i="27"/>
  <c r="O80" i="27"/>
  <c r="M80" i="27"/>
  <c r="K4" i="29"/>
  <c r="I4" i="29"/>
  <c r="G4" i="29"/>
  <c r="E4" i="29"/>
  <c r="I80" i="27"/>
  <c r="C4" i="29"/>
  <c r="E80" i="27"/>
  <c r="B4" i="29"/>
  <c r="N52" i="27"/>
  <c r="N51" i="27"/>
  <c r="N49" i="27"/>
  <c r="N47" i="27"/>
  <c r="N45" i="27"/>
  <c r="F53" i="27"/>
  <c r="H52" i="27"/>
  <c r="F52" i="27"/>
  <c r="H51" i="27"/>
  <c r="F51" i="27"/>
  <c r="F49" i="27"/>
  <c r="H47" i="27"/>
  <c r="F47" i="27"/>
  <c r="H45" i="27"/>
  <c r="F45" i="27"/>
  <c r="F42" i="27"/>
  <c r="F38" i="27"/>
  <c r="H29" i="27"/>
  <c r="H24" i="27"/>
  <c r="F19" i="27"/>
  <c r="H18" i="27"/>
  <c r="H16" i="27"/>
  <c r="H10" i="27"/>
  <c r="F7" i="27"/>
  <c r="N33" i="27"/>
  <c r="N64" i="27"/>
  <c r="N86" i="27"/>
  <c r="N70" i="27" s="1"/>
  <c r="C31" i="30" s="1"/>
  <c r="N91" i="27"/>
  <c r="N75" i="27"/>
  <c r="C36" i="30"/>
  <c r="V64" i="27"/>
  <c r="V84" i="27"/>
  <c r="V68" i="27" s="1"/>
  <c r="C29" i="31" s="1"/>
  <c r="H27" i="27"/>
  <c r="V53" i="27"/>
  <c r="V46" i="27"/>
  <c r="V41" i="27"/>
  <c r="V35" i="27"/>
  <c r="V21" i="27"/>
  <c r="V19" i="27"/>
  <c r="V12" i="27"/>
  <c r="C15" i="29"/>
  <c r="B10" i="29"/>
  <c r="A128" i="29"/>
  <c r="A63" i="29"/>
  <c r="A64" i="29"/>
  <c r="A65" i="29"/>
  <c r="A66" i="29"/>
  <c r="A67" i="29"/>
  <c r="A68" i="29"/>
  <c r="A69" i="29"/>
  <c r="A70" i="29"/>
  <c r="A71" i="29"/>
  <c r="A43" i="29"/>
  <c r="A44" i="29"/>
  <c r="A45" i="29"/>
  <c r="A46" i="29"/>
  <c r="A47" i="29"/>
  <c r="A48" i="29"/>
  <c r="A49" i="29"/>
  <c r="A50" i="29"/>
  <c r="A51" i="29"/>
  <c r="A52" i="29"/>
  <c r="A53" i="29"/>
  <c r="A54" i="29"/>
  <c r="A55" i="29"/>
  <c r="A56" i="29"/>
  <c r="B11" i="29"/>
  <c r="D20" i="20"/>
  <c r="D21" i="20"/>
  <c r="B43" i="29"/>
  <c r="C43" i="29"/>
  <c r="D43" i="29"/>
  <c r="E43" i="29"/>
  <c r="B44" i="29"/>
  <c r="C44" i="29"/>
  <c r="D44" i="29"/>
  <c r="E44" i="29"/>
  <c r="B45" i="29"/>
  <c r="C45" i="29"/>
  <c r="D45" i="29"/>
  <c r="E45" i="29"/>
  <c r="B46" i="29"/>
  <c r="C46" i="29"/>
  <c r="D46" i="29"/>
  <c r="E46" i="29"/>
  <c r="B47" i="29"/>
  <c r="C47" i="29"/>
  <c r="D47" i="29"/>
  <c r="E47" i="29"/>
  <c r="B48" i="29"/>
  <c r="C48" i="29"/>
  <c r="D48" i="29"/>
  <c r="E48" i="29"/>
  <c r="B49" i="29"/>
  <c r="C49" i="29"/>
  <c r="D49" i="29"/>
  <c r="E49" i="29"/>
  <c r="B50" i="29"/>
  <c r="C50" i="29"/>
  <c r="D50" i="29"/>
  <c r="E50" i="29"/>
  <c r="B51" i="29"/>
  <c r="C51" i="29"/>
  <c r="D51" i="29"/>
  <c r="E51" i="29"/>
  <c r="B52" i="29"/>
  <c r="C52" i="29"/>
  <c r="D52" i="29"/>
  <c r="E52" i="29"/>
  <c r="B53" i="29"/>
  <c r="C53" i="29"/>
  <c r="D53" i="29"/>
  <c r="E53" i="29"/>
  <c r="B54" i="29"/>
  <c r="C54" i="29"/>
  <c r="D54" i="29"/>
  <c r="E54" i="29"/>
  <c r="B55" i="29"/>
  <c r="C55" i="29"/>
  <c r="D55" i="29"/>
  <c r="E55" i="29"/>
  <c r="B56" i="29"/>
  <c r="C56" i="29"/>
  <c r="D56" i="29"/>
  <c r="E56" i="29"/>
  <c r="D9" i="20"/>
  <c r="D13" i="20"/>
  <c r="B68" i="27"/>
  <c r="A29" i="30"/>
  <c r="B69" i="27"/>
  <c r="A30" i="30"/>
  <c r="B70" i="27"/>
  <c r="A31" i="30"/>
  <c r="B71" i="27"/>
  <c r="A32" i="31"/>
  <c r="B72" i="27"/>
  <c r="A33" i="29"/>
  <c r="B73" i="27"/>
  <c r="A34" i="30"/>
  <c r="B74" i="27"/>
  <c r="A35" i="30"/>
  <c r="B75" i="27"/>
  <c r="A36" i="31"/>
  <c r="B76" i="27"/>
  <c r="A37" i="29"/>
  <c r="B77" i="27"/>
  <c r="A38" i="30"/>
  <c r="B67" i="27"/>
  <c r="A28" i="31"/>
  <c r="F64" i="27"/>
  <c r="F76" i="27"/>
  <c r="C37" i="29" s="1"/>
  <c r="V51" i="27"/>
  <c r="V50" i="27"/>
  <c r="V54" i="27"/>
  <c r="V56" i="27"/>
  <c r="N56" i="27"/>
  <c r="H56" i="27"/>
  <c r="F56" i="27"/>
  <c r="V58" i="27"/>
  <c r="N58" i="27"/>
  <c r="H58" i="27"/>
  <c r="F58" i="27"/>
  <c r="V57" i="27"/>
  <c r="N57" i="27"/>
  <c r="H57" i="27"/>
  <c r="V60" i="27"/>
  <c r="N60" i="27"/>
  <c r="H60" i="27"/>
  <c r="F60" i="27"/>
  <c r="V59" i="27"/>
  <c r="N59" i="27"/>
  <c r="H59" i="27"/>
  <c r="F59" i="27"/>
  <c r="A117" i="29"/>
  <c r="A121" i="29"/>
  <c r="A7" i="29"/>
  <c r="D106" i="20"/>
  <c r="Z64" i="27"/>
  <c r="Z86" i="27"/>
  <c r="Z70" i="27" s="1"/>
  <c r="E31" i="31" s="1"/>
  <c r="X64" i="27"/>
  <c r="X89" i="27"/>
  <c r="X73" i="27" s="1"/>
  <c r="D34" i="31" s="1"/>
  <c r="X88" i="27"/>
  <c r="X72" i="27"/>
  <c r="D33" i="31" s="1"/>
  <c r="V63" i="27"/>
  <c r="V62" i="27"/>
  <c r="V61" i="27"/>
  <c r="V52" i="27"/>
  <c r="V48" i="27"/>
  <c r="V47" i="27"/>
  <c r="V45" i="27"/>
  <c r="V44" i="27"/>
  <c r="V43" i="27"/>
  <c r="V42" i="27"/>
  <c r="V39" i="27"/>
  <c r="V37" i="27"/>
  <c r="V36" i="27"/>
  <c r="V30" i="27"/>
  <c r="V28" i="27"/>
  <c r="V65" i="27" s="1"/>
  <c r="C26" i="31" s="1"/>
  <c r="V27" i="27"/>
  <c r="V26" i="27"/>
  <c r="V23" i="27"/>
  <c r="V20" i="27"/>
  <c r="V18" i="27"/>
  <c r="V17" i="27"/>
  <c r="V14" i="27"/>
  <c r="V11" i="27"/>
  <c r="V9" i="27"/>
  <c r="R86" i="27"/>
  <c r="R70" i="27" s="1"/>
  <c r="E31" i="30" s="1"/>
  <c r="P64" i="27"/>
  <c r="P84" i="27"/>
  <c r="P68" i="27"/>
  <c r="D29" i="30" s="1"/>
  <c r="N63" i="27"/>
  <c r="N62" i="27"/>
  <c r="N61" i="27"/>
  <c r="N43" i="27"/>
  <c r="N42" i="27"/>
  <c r="N41" i="27"/>
  <c r="N38" i="27"/>
  <c r="N35" i="27"/>
  <c r="N30" i="27"/>
  <c r="N29" i="27"/>
  <c r="N28" i="27"/>
  <c r="N27" i="27"/>
  <c r="N25" i="27"/>
  <c r="N24" i="27"/>
  <c r="N23" i="27"/>
  <c r="N20" i="27"/>
  <c r="N17" i="27"/>
  <c r="N11" i="27"/>
  <c r="N10" i="27"/>
  <c r="N8" i="27"/>
  <c r="J64" i="27"/>
  <c r="J92" i="27"/>
  <c r="J76" i="27"/>
  <c r="E37" i="29" s="1"/>
  <c r="J86" i="27"/>
  <c r="J70" i="27"/>
  <c r="E31" i="29" s="1"/>
  <c r="H8" i="27"/>
  <c r="H12" i="27"/>
  <c r="H13" i="27"/>
  <c r="H14" i="27"/>
  <c r="H15" i="27"/>
  <c r="H17" i="27"/>
  <c r="H21" i="27"/>
  <c r="H22" i="27"/>
  <c r="H23" i="27"/>
  <c r="H25" i="27"/>
  <c r="H26" i="27"/>
  <c r="H28" i="27"/>
  <c r="H65" i="27" s="1"/>
  <c r="D26" i="29" s="1"/>
  <c r="D40" i="29" s="1"/>
  <c r="H31" i="27"/>
  <c r="H32" i="27"/>
  <c r="H35" i="27"/>
  <c r="H36" i="27"/>
  <c r="H40" i="27"/>
  <c r="H41" i="27"/>
  <c r="H43" i="27"/>
  <c r="H61" i="27"/>
  <c r="H62" i="27"/>
  <c r="H63" i="27"/>
  <c r="H64" i="27"/>
  <c r="H84" i="27"/>
  <c r="H68" i="27" s="1"/>
  <c r="D29" i="29" s="1"/>
  <c r="B61" i="29"/>
  <c r="C61" i="29"/>
  <c r="D61" i="29"/>
  <c r="E61" i="29"/>
  <c r="B62" i="29"/>
  <c r="C62" i="29"/>
  <c r="D62" i="29"/>
  <c r="E62" i="29"/>
  <c r="B63" i="29"/>
  <c r="C63" i="29"/>
  <c r="D63" i="29"/>
  <c r="E63" i="29"/>
  <c r="B64" i="29"/>
  <c r="C64" i="29"/>
  <c r="D64" i="29"/>
  <c r="E64" i="29"/>
  <c r="B65" i="29"/>
  <c r="C65" i="29"/>
  <c r="D65" i="29"/>
  <c r="E65" i="29"/>
  <c r="B66" i="29"/>
  <c r="C66" i="29"/>
  <c r="D66" i="29"/>
  <c r="E66" i="29"/>
  <c r="B67" i="29"/>
  <c r="C67" i="29"/>
  <c r="D67" i="29"/>
  <c r="E67" i="29"/>
  <c r="B68" i="29"/>
  <c r="C68" i="29"/>
  <c r="D68" i="29"/>
  <c r="E68" i="29"/>
  <c r="B69" i="29"/>
  <c r="C69" i="29"/>
  <c r="D69" i="29"/>
  <c r="E69" i="29"/>
  <c r="B70" i="29"/>
  <c r="C70" i="29"/>
  <c r="D70" i="29"/>
  <c r="E70" i="29"/>
  <c r="B71" i="29"/>
  <c r="C71" i="29"/>
  <c r="D71" i="29"/>
  <c r="E71" i="29"/>
  <c r="D56" i="20"/>
  <c r="F63" i="27"/>
  <c r="F62" i="27"/>
  <c r="F61" i="27"/>
  <c r="F22" i="27"/>
  <c r="F17" i="27"/>
  <c r="F16" i="27"/>
  <c r="F41" i="27"/>
  <c r="F43" i="27"/>
  <c r="F40" i="27"/>
  <c r="F32" i="27"/>
  <c r="F35" i="27"/>
  <c r="F31" i="27"/>
  <c r="F28" i="27"/>
  <c r="F65" i="27" s="1"/>
  <c r="C26" i="29" s="1"/>
  <c r="F27" i="27"/>
  <c r="F25" i="27"/>
  <c r="F23" i="27"/>
  <c r="F21" i="27"/>
  <c r="F15" i="27"/>
  <c r="F14" i="27"/>
  <c r="F13" i="27"/>
  <c r="F12" i="27"/>
  <c r="F8" i="27"/>
  <c r="D10" i="20"/>
  <c r="D19" i="20"/>
  <c r="C22" i="20"/>
  <c r="D66" i="20"/>
  <c r="D67" i="20"/>
  <c r="D68" i="20"/>
  <c r="D69" i="20"/>
  <c r="D65" i="20"/>
  <c r="D101" i="20"/>
  <c r="D77" i="20"/>
  <c r="D78" i="20"/>
  <c r="D79" i="20"/>
  <c r="D80" i="20"/>
  <c r="D103" i="20"/>
  <c r="D44" i="20"/>
  <c r="D45" i="20"/>
  <c r="D46" i="20"/>
  <c r="D47" i="20"/>
  <c r="D49" i="20"/>
  <c r="D50" i="20"/>
  <c r="D51" i="20"/>
  <c r="D52" i="20"/>
  <c r="D53" i="20"/>
  <c r="D54" i="20"/>
  <c r="D55" i="20"/>
  <c r="D17" i="20"/>
  <c r="D18" i="20"/>
  <c r="B13" i="20"/>
  <c r="B23" i="20"/>
  <c r="D15" i="20"/>
  <c r="D22" i="20"/>
  <c r="A5" i="29"/>
  <c r="A6" i="29"/>
  <c r="E135" i="29"/>
  <c r="E23" i="12"/>
  <c r="E24" i="12"/>
  <c r="E128" i="29"/>
  <c r="E22" i="12"/>
  <c r="D135" i="29"/>
  <c r="D23" i="12"/>
  <c r="D24" i="12"/>
  <c r="D128" i="29"/>
  <c r="D22" i="12"/>
  <c r="B24" i="29"/>
  <c r="B28" i="29"/>
  <c r="B29" i="29"/>
  <c r="B30" i="29"/>
  <c r="B31" i="29"/>
  <c r="B32" i="29"/>
  <c r="B33" i="29"/>
  <c r="B36" i="29"/>
  <c r="B38" i="29"/>
  <c r="B42" i="29"/>
  <c r="C42" i="29"/>
  <c r="D42" i="29"/>
  <c r="B58" i="29"/>
  <c r="B60" i="29"/>
  <c r="C60" i="29"/>
  <c r="B115" i="29"/>
  <c r="B123" i="29"/>
  <c r="B124" i="29"/>
  <c r="B125" i="29"/>
  <c r="B126" i="29"/>
  <c r="B127" i="29"/>
  <c r="B130" i="29"/>
  <c r="B131" i="29"/>
  <c r="B132" i="29"/>
  <c r="B133" i="29"/>
  <c r="B134" i="29"/>
  <c r="A13" i="29"/>
  <c r="A14" i="29"/>
  <c r="A22" i="29"/>
  <c r="A23" i="29"/>
  <c r="A24" i="29"/>
  <c r="A25" i="29"/>
  <c r="A26" i="29"/>
  <c r="A27" i="29"/>
  <c r="A39" i="29"/>
  <c r="A40" i="29"/>
  <c r="A12" i="12"/>
  <c r="A41" i="29"/>
  <c r="A42" i="29"/>
  <c r="A57" i="29"/>
  <c r="A13" i="12"/>
  <c r="A59" i="29"/>
  <c r="A60" i="29"/>
  <c r="A61" i="29"/>
  <c r="A62" i="29"/>
  <c r="A72" i="29"/>
  <c r="A14" i="12"/>
  <c r="A74" i="29"/>
  <c r="A105" i="29"/>
  <c r="A15" i="12"/>
  <c r="A115" i="29"/>
  <c r="A116" i="29"/>
  <c r="A122" i="29"/>
  <c r="A129" i="29"/>
  <c r="A135" i="29"/>
  <c r="A136" i="29"/>
  <c r="C135" i="29"/>
  <c r="C23" i="12"/>
  <c r="D111" i="20"/>
  <c r="D110" i="20"/>
  <c r="D109" i="20"/>
  <c r="D108" i="20"/>
  <c r="D107" i="20"/>
  <c r="D62" i="20"/>
  <c r="C113" i="20"/>
  <c r="B132" i="20"/>
  <c r="B125" i="20"/>
  <c r="D76" i="20"/>
  <c r="D75" i="20"/>
  <c r="D104" i="20"/>
  <c r="D71" i="20"/>
  <c r="D70" i="20"/>
  <c r="D64" i="20"/>
  <c r="D63" i="20"/>
  <c r="D61" i="20"/>
  <c r="D72" i="20"/>
  <c r="D60" i="20"/>
  <c r="D59" i="20"/>
  <c r="D43" i="20"/>
  <c r="D42" i="20"/>
  <c r="D12" i="20"/>
  <c r="C132" i="20"/>
  <c r="C125" i="20"/>
  <c r="B128" i="29"/>
  <c r="D132" i="20"/>
  <c r="D125" i="20"/>
  <c r="B26" i="29"/>
  <c r="D48" i="20"/>
  <c r="D11" i="20"/>
  <c r="N34" i="27"/>
  <c r="V34" i="27"/>
  <c r="Z89" i="27"/>
  <c r="Z73" i="27" s="1"/>
  <c r="E34" i="31" s="1"/>
  <c r="Z91" i="27"/>
  <c r="Z75" i="27" s="1"/>
  <c r="E36" i="31" s="1"/>
  <c r="D26" i="20"/>
  <c r="N48" i="27"/>
  <c r="F44" i="27"/>
  <c r="H44" i="27"/>
  <c r="F48" i="27"/>
  <c r="F54" i="27"/>
  <c r="H7" i="27"/>
  <c r="F24" i="27"/>
  <c r="H34" i="27"/>
  <c r="H42" i="27"/>
  <c r="F34" i="27"/>
  <c r="N26" i="27"/>
  <c r="N9" i="27"/>
  <c r="N18" i="27"/>
  <c r="N36" i="27"/>
  <c r="V91" i="27"/>
  <c r="V75" i="27" s="1"/>
  <c r="C36" i="31" s="1"/>
  <c r="J91" i="27"/>
  <c r="J75" i="27" s="1"/>
  <c r="E36" i="29" s="1"/>
  <c r="F37" i="27"/>
  <c r="H39" i="27"/>
  <c r="N37" i="27"/>
  <c r="F18" i="27"/>
  <c r="N19" i="27"/>
  <c r="V49" i="27"/>
  <c r="F39" i="27"/>
  <c r="H9" i="27"/>
  <c r="N12" i="27"/>
  <c r="F9" i="27"/>
  <c r="F26" i="27"/>
  <c r="H20" i="27"/>
  <c r="H30" i="27"/>
  <c r="V8" i="27"/>
  <c r="V25" i="27"/>
  <c r="H48" i="27"/>
  <c r="V24" i="27"/>
  <c r="N50" i="27"/>
  <c r="F33" i="27"/>
  <c r="H33" i="27"/>
  <c r="N54" i="27"/>
  <c r="V13" i="27"/>
  <c r="V22" i="27"/>
  <c r="N44" i="27"/>
  <c r="H50" i="27"/>
  <c r="H38" i="27"/>
  <c r="N13" i="27"/>
  <c r="V31" i="27"/>
  <c r="H37" i="27"/>
  <c r="N39" i="27"/>
  <c r="V40" i="27"/>
  <c r="F50" i="27"/>
  <c r="F30" i="27"/>
  <c r="F20" i="27"/>
  <c r="F10" i="27"/>
  <c r="N21" i="27"/>
  <c r="N31" i="27"/>
  <c r="N65" i="27" s="1"/>
  <c r="C26" i="30" s="1"/>
  <c r="V32" i="27"/>
  <c r="N46" i="27"/>
  <c r="N53" i="27"/>
  <c r="F11" i="27"/>
  <c r="F55" i="27"/>
  <c r="F36" i="27"/>
  <c r="N32" i="27"/>
  <c r="N7" i="27"/>
  <c r="V38" i="27"/>
  <c r="N40" i="27"/>
  <c r="F46" i="27"/>
  <c r="F29" i="27"/>
  <c r="H11" i="27"/>
  <c r="V55" i="27"/>
  <c r="H55" i="27"/>
  <c r="N22" i="27"/>
  <c r="H19" i="27"/>
  <c r="V10" i="27"/>
  <c r="V33" i="27"/>
  <c r="N14" i="27"/>
  <c r="V29" i="27"/>
  <c r="H54" i="27"/>
  <c r="N55" i="27"/>
  <c r="H53" i="27"/>
  <c r="H46" i="27"/>
  <c r="V86" i="27"/>
  <c r="V70" i="27"/>
  <c r="C31" i="31" s="1"/>
  <c r="X84" i="27"/>
  <c r="X68" i="27" s="1"/>
  <c r="D29" i="31" s="1"/>
  <c r="V92" i="27"/>
  <c r="V76" i="27" s="1"/>
  <c r="C37" i="31" s="1"/>
  <c r="V90" i="27"/>
  <c r="V74" i="27" s="1"/>
  <c r="C35" i="31" s="1"/>
  <c r="V93" i="27"/>
  <c r="V77" i="27"/>
  <c r="C38" i="31"/>
  <c r="V88" i="27"/>
  <c r="V72" i="27"/>
  <c r="C33" i="31"/>
  <c r="V89" i="27"/>
  <c r="V73" i="27"/>
  <c r="C34" i="31" s="1"/>
  <c r="D15" i="31"/>
  <c r="E15" i="31"/>
  <c r="B105" i="29"/>
  <c r="B15" i="12"/>
  <c r="B105" i="31"/>
  <c r="L15" i="12"/>
  <c r="B105" i="30"/>
  <c r="G15" i="12"/>
  <c r="B104" i="31"/>
  <c r="C104" i="31"/>
  <c r="D104" i="31"/>
  <c r="E104" i="31"/>
  <c r="B104" i="30"/>
  <c r="C104" i="30"/>
  <c r="D104" i="30"/>
  <c r="E104" i="30"/>
  <c r="B135" i="30"/>
  <c r="G23" i="12"/>
  <c r="B135" i="31"/>
  <c r="L23" i="12"/>
  <c r="B114" i="30"/>
  <c r="G16" i="12"/>
  <c r="B114" i="31"/>
  <c r="L16" i="12"/>
  <c r="B39" i="31"/>
  <c r="B39" i="30"/>
  <c r="B114" i="29"/>
  <c r="B128" i="30"/>
  <c r="G22" i="12"/>
  <c r="B128" i="31"/>
  <c r="L22" i="12"/>
  <c r="L24" i="12"/>
  <c r="B57" i="30"/>
  <c r="G13" i="12"/>
  <c r="B72" i="31"/>
  <c r="L14" i="12"/>
  <c r="B72" i="30"/>
  <c r="G14" i="12"/>
  <c r="E108" i="31"/>
  <c r="E42" i="30"/>
  <c r="E108" i="30"/>
  <c r="B104" i="29"/>
  <c r="C104" i="29"/>
  <c r="C105" i="29"/>
  <c r="C15" i="12"/>
  <c r="C40" i="20"/>
  <c r="B40" i="30"/>
  <c r="B22" i="12"/>
  <c r="B24" i="12"/>
  <c r="D8" i="20"/>
  <c r="B8" i="29"/>
  <c r="C13" i="20"/>
  <c r="C23" i="20"/>
  <c r="D102" i="20"/>
  <c r="B16" i="12"/>
  <c r="B135" i="29"/>
  <c r="B23" i="12"/>
  <c r="B39" i="29"/>
  <c r="D16" i="20"/>
  <c r="B9" i="29"/>
  <c r="D113" i="20"/>
  <c r="I5" i="27"/>
  <c r="B72" i="29"/>
  <c r="B14" i="12"/>
  <c r="P90" i="27"/>
  <c r="P74" i="27"/>
  <c r="D35" i="30" s="1"/>
  <c r="P92" i="27"/>
  <c r="P76" i="27"/>
  <c r="D37" i="30" s="1"/>
  <c r="P91" i="27"/>
  <c r="P75" i="27" s="1"/>
  <c r="D36" i="30" s="1"/>
  <c r="P88" i="27"/>
  <c r="P72" i="27" s="1"/>
  <c r="D33" i="30" s="1"/>
  <c r="P89" i="27"/>
  <c r="P73" i="27" s="1"/>
  <c r="D34" i="30" s="1"/>
  <c r="F74" i="27"/>
  <c r="C35" i="29"/>
  <c r="P86" i="27"/>
  <c r="P70" i="27" s="1"/>
  <c r="D31" i="30" s="1"/>
  <c r="P93" i="27"/>
  <c r="P77" i="27" s="1"/>
  <c r="D38" i="30" s="1"/>
  <c r="G24" i="12"/>
  <c r="A15" i="29"/>
  <c r="F77" i="27"/>
  <c r="C38" i="29" s="1"/>
  <c r="Z92" i="27"/>
  <c r="Z76" i="27"/>
  <c r="E37" i="31" s="1"/>
  <c r="Z90" i="27"/>
  <c r="Z74" i="27" s="1"/>
  <c r="E35" i="31" s="1"/>
  <c r="Z84" i="27"/>
  <c r="Z68" i="27" s="1"/>
  <c r="E29" i="31" s="1"/>
  <c r="Z93" i="27"/>
  <c r="Z77" i="27" s="1"/>
  <c r="E38" i="31" s="1"/>
  <c r="Z88" i="27"/>
  <c r="Z72" i="27"/>
  <c r="E33" i="31"/>
  <c r="N89" i="27"/>
  <c r="N73" i="27"/>
  <c r="C34" i="30"/>
  <c r="R90" i="27"/>
  <c r="R74" i="27"/>
  <c r="E35" i="30" s="1"/>
  <c r="N84" i="27"/>
  <c r="N94" i="27" s="1"/>
  <c r="N68" i="27"/>
  <c r="C29" i="30" s="1"/>
  <c r="R93" i="27"/>
  <c r="R77" i="27"/>
  <c r="E38" i="30" s="1"/>
  <c r="R88" i="27"/>
  <c r="R72" i="27" s="1"/>
  <c r="E33" i="30" s="1"/>
  <c r="R89" i="27"/>
  <c r="R73" i="27" s="1"/>
  <c r="E34" i="30" s="1"/>
  <c r="R92" i="27"/>
  <c r="R76" i="27" s="1"/>
  <c r="E37" i="30" s="1"/>
  <c r="R84" i="27"/>
  <c r="R68" i="27"/>
  <c r="E29" i="30"/>
  <c r="N90" i="27"/>
  <c r="N74" i="27"/>
  <c r="C35" i="30"/>
  <c r="R91" i="27"/>
  <c r="R75" i="27"/>
  <c r="E36" i="30" s="1"/>
  <c r="H88" i="27"/>
  <c r="H72" i="27"/>
  <c r="D33" i="29" s="1"/>
  <c r="H89" i="27"/>
  <c r="H73" i="27"/>
  <c r="D34" i="29" s="1"/>
  <c r="F70" i="27"/>
  <c r="C31" i="29" s="1"/>
  <c r="F84" i="27"/>
  <c r="F68" i="27"/>
  <c r="C29" i="29" s="1"/>
  <c r="F73" i="27"/>
  <c r="C34" i="29"/>
  <c r="F75" i="27"/>
  <c r="C36" i="29"/>
  <c r="F72" i="27"/>
  <c r="C33" i="29"/>
  <c r="A30" i="29"/>
  <c r="A28" i="29"/>
  <c r="A28" i="30"/>
  <c r="A32" i="30"/>
  <c r="A36" i="30"/>
  <c r="A33" i="31"/>
  <c r="A37" i="31"/>
  <c r="A36" i="29"/>
  <c r="A35" i="29"/>
  <c r="A38" i="29"/>
  <c r="A33" i="30"/>
  <c r="A37" i="30"/>
  <c r="A30" i="31"/>
  <c r="A34" i="31"/>
  <c r="A38" i="31"/>
  <c r="A34" i="29"/>
  <c r="A31" i="31"/>
  <c r="A35" i="31"/>
  <c r="A32" i="29"/>
  <c r="J88" i="27"/>
  <c r="J72" i="27" s="1"/>
  <c r="E33" i="29" s="1"/>
  <c r="A31" i="29"/>
  <c r="C24" i="12"/>
  <c r="D114" i="29"/>
  <c r="D16" i="12"/>
  <c r="E114" i="31"/>
  <c r="O16" i="12"/>
  <c r="O24" i="12"/>
  <c r="D114" i="31"/>
  <c r="N16" i="12"/>
  <c r="E112" i="31"/>
  <c r="E114" i="30"/>
  <c r="J16" i="12"/>
  <c r="D114" i="30"/>
  <c r="I16" i="12"/>
  <c r="H92" i="27"/>
  <c r="H76" i="27"/>
  <c r="D37" i="29" s="1"/>
  <c r="X93" i="27"/>
  <c r="X77" i="27"/>
  <c r="D38" i="31" s="1"/>
  <c r="H91" i="27"/>
  <c r="H75" i="27"/>
  <c r="D36" i="29" s="1"/>
  <c r="J90" i="27"/>
  <c r="J74" i="27" s="1"/>
  <c r="E35" i="29" s="1"/>
  <c r="H90" i="27"/>
  <c r="H74" i="27" s="1"/>
  <c r="D35" i="29" s="1"/>
  <c r="X90" i="27"/>
  <c r="X74" i="27" s="1"/>
  <c r="D35" i="31" s="1"/>
  <c r="J89" i="27"/>
  <c r="J73" i="27"/>
  <c r="E34" i="29"/>
  <c r="H86" i="27"/>
  <c r="H70" i="27"/>
  <c r="D31" i="29"/>
  <c r="J84" i="27"/>
  <c r="J68" i="27"/>
  <c r="E29" i="29" s="1"/>
  <c r="J93" i="27"/>
  <c r="J77" i="27"/>
  <c r="E38" i="29" s="1"/>
  <c r="H93" i="27"/>
  <c r="H77" i="27"/>
  <c r="D38" i="29" s="1"/>
  <c r="X92" i="27"/>
  <c r="X76" i="27" s="1"/>
  <c r="D37" i="31" s="1"/>
  <c r="X91" i="27"/>
  <c r="X75" i="27" s="1"/>
  <c r="D36" i="31" s="1"/>
  <c r="E19" i="29"/>
  <c r="B133" i="20"/>
  <c r="X83" i="27"/>
  <c r="A29" i="29"/>
  <c r="A29" i="31"/>
  <c r="X86" i="27"/>
  <c r="X70" i="27"/>
  <c r="D31" i="31"/>
  <c r="V85" i="27"/>
  <c r="V69" i="27"/>
  <c r="C30" i="31" s="1"/>
  <c r="V83" i="27"/>
  <c r="V94" i="27" s="1"/>
  <c r="V87" i="27"/>
  <c r="V71" i="27" s="1"/>
  <c r="C32" i="31" s="1"/>
  <c r="X87" i="27"/>
  <c r="X71" i="27"/>
  <c r="D32" i="31" s="1"/>
  <c r="X85" i="27"/>
  <c r="X69" i="27"/>
  <c r="D30" i="31" s="1"/>
  <c r="P87" i="27"/>
  <c r="P71" i="27"/>
  <c r="D32" i="30" s="1"/>
  <c r="P83" i="27"/>
  <c r="P67" i="27" s="1"/>
  <c r="D28" i="30" s="1"/>
  <c r="N93" i="27"/>
  <c r="N77" i="27"/>
  <c r="C38" i="30"/>
  <c r="N92" i="27"/>
  <c r="N76" i="27"/>
  <c r="C37" i="30" s="1"/>
  <c r="N88" i="27"/>
  <c r="N72" i="27"/>
  <c r="C33" i="30" s="1"/>
  <c r="N85" i="27"/>
  <c r="N69" i="27" s="1"/>
  <c r="C30" i="30" s="1"/>
  <c r="F83" i="27"/>
  <c r="F67" i="27" s="1"/>
  <c r="C28" i="29" s="1"/>
  <c r="P85" i="27"/>
  <c r="N83" i="27"/>
  <c r="J85" i="27"/>
  <c r="J69" i="27"/>
  <c r="E30" i="29"/>
  <c r="R83" i="27"/>
  <c r="R94" i="27" s="1"/>
  <c r="R87" i="27"/>
  <c r="R71" i="27"/>
  <c r="E32" i="30" s="1"/>
  <c r="R85" i="27"/>
  <c r="R69" i="27" s="1"/>
  <c r="E30" i="30" s="1"/>
  <c r="Z87" i="27"/>
  <c r="Z71" i="27" s="1"/>
  <c r="E32" i="31" s="1"/>
  <c r="Z83" i="27"/>
  <c r="Z94" i="27" s="1"/>
  <c r="Z85" i="27"/>
  <c r="Z69" i="27" s="1"/>
  <c r="E30" i="31" s="1"/>
  <c r="H87" i="27"/>
  <c r="H71" i="27" s="1"/>
  <c r="D32" i="29" s="1"/>
  <c r="F69" i="27"/>
  <c r="C30" i="29"/>
  <c r="E93" i="30"/>
  <c r="D105" i="30"/>
  <c r="I15" i="12"/>
  <c r="D105" i="29"/>
  <c r="D15" i="12"/>
  <c r="E93" i="29"/>
  <c r="C105" i="30"/>
  <c r="H15" i="12"/>
  <c r="D94" i="30"/>
  <c r="E94" i="30"/>
  <c r="C105" i="31"/>
  <c r="M15" i="12"/>
  <c r="D93" i="31"/>
  <c r="D104" i="29"/>
  <c r="E104" i="29"/>
  <c r="D60" i="31"/>
  <c r="C72" i="31"/>
  <c r="M14" i="12"/>
  <c r="C72" i="29"/>
  <c r="C14" i="12"/>
  <c r="D60" i="29"/>
  <c r="D60" i="30"/>
  <c r="C72" i="30"/>
  <c r="H14" i="12"/>
  <c r="B57" i="31"/>
  <c r="L13" i="12"/>
  <c r="D45" i="30"/>
  <c r="E45" i="30"/>
  <c r="C57" i="30"/>
  <c r="H13" i="12"/>
  <c r="E57" i="30"/>
  <c r="J13" i="12"/>
  <c r="D57" i="20"/>
  <c r="D57" i="30"/>
  <c r="I13" i="12"/>
  <c r="C57" i="31"/>
  <c r="D42" i="31"/>
  <c r="E42" i="29"/>
  <c r="E57" i="29"/>
  <c r="D57" i="29"/>
  <c r="C57" i="29"/>
  <c r="D40" i="20"/>
  <c r="B40" i="31"/>
  <c r="L12" i="12"/>
  <c r="B116" i="30"/>
  <c r="G12" i="12"/>
  <c r="B116" i="31"/>
  <c r="C115" i="20"/>
  <c r="C116" i="20"/>
  <c r="B40" i="29"/>
  <c r="C22" i="30"/>
  <c r="H8" i="12"/>
  <c r="C22" i="31"/>
  <c r="M8" i="12"/>
  <c r="B22" i="30"/>
  <c r="G8" i="12"/>
  <c r="B22" i="31"/>
  <c r="L8" i="12"/>
  <c r="C22" i="29"/>
  <c r="C8" i="12"/>
  <c r="B22" i="29"/>
  <c r="B8" i="12"/>
  <c r="E22" i="31"/>
  <c r="O8" i="12"/>
  <c r="D22" i="31"/>
  <c r="N8" i="12"/>
  <c r="D15" i="29"/>
  <c r="D15" i="30"/>
  <c r="D23" i="20"/>
  <c r="B13" i="29"/>
  <c r="B23" i="29"/>
  <c r="B9" i="12"/>
  <c r="B13" i="30"/>
  <c r="G7" i="12"/>
  <c r="B13" i="31"/>
  <c r="L7" i="12"/>
  <c r="L140" i="36"/>
  <c r="M140" i="36"/>
  <c r="K25" i="36"/>
  <c r="K173" i="36"/>
  <c r="T5" i="27"/>
  <c r="W5" i="27"/>
  <c r="D5" i="27"/>
  <c r="H83" i="27"/>
  <c r="H67" i="27" s="1"/>
  <c r="D28" i="29" s="1"/>
  <c r="D39" i="29" s="1"/>
  <c r="X94" i="27"/>
  <c r="X67" i="27"/>
  <c r="D28" i="31"/>
  <c r="N87" i="27"/>
  <c r="N71" i="27"/>
  <c r="C32" i="30" s="1"/>
  <c r="H85" i="27"/>
  <c r="H69" i="27"/>
  <c r="D30" i="29" s="1"/>
  <c r="J87" i="27"/>
  <c r="J71" i="27" s="1"/>
  <c r="E32" i="29" s="1"/>
  <c r="J83" i="27"/>
  <c r="J67" i="27"/>
  <c r="E28" i="29"/>
  <c r="P69" i="27"/>
  <c r="D30" i="30" s="1"/>
  <c r="P94" i="27"/>
  <c r="N67" i="27"/>
  <c r="C28" i="30" s="1"/>
  <c r="C39" i="30" s="1"/>
  <c r="E105" i="30"/>
  <c r="J15" i="12"/>
  <c r="D105" i="31"/>
  <c r="N15" i="12"/>
  <c r="E93" i="31"/>
  <c r="E105" i="31"/>
  <c r="O15" i="12"/>
  <c r="E105" i="29"/>
  <c r="E15" i="12"/>
  <c r="E60" i="31"/>
  <c r="E72" i="31"/>
  <c r="O14" i="12"/>
  <c r="D72" i="31"/>
  <c r="N14" i="12"/>
  <c r="D72" i="30"/>
  <c r="I14" i="12"/>
  <c r="E60" i="30"/>
  <c r="E72" i="30"/>
  <c r="J14" i="12"/>
  <c r="E60" i="29"/>
  <c r="E72" i="29"/>
  <c r="E14" i="12"/>
  <c r="D72" i="29"/>
  <c r="D14" i="12"/>
  <c r="D115" i="20"/>
  <c r="D116" i="20"/>
  <c r="D133" i="20"/>
  <c r="C13" i="12"/>
  <c r="D57" i="31"/>
  <c r="E42" i="31"/>
  <c r="E57" i="31"/>
  <c r="M13" i="12"/>
  <c r="D13" i="12"/>
  <c r="E13" i="12"/>
  <c r="B117" i="30"/>
  <c r="G19" i="12"/>
  <c r="B117" i="31"/>
  <c r="L19" i="12"/>
  <c r="B117" i="29"/>
  <c r="B19" i="12"/>
  <c r="C133" i="20"/>
  <c r="B136" i="31"/>
  <c r="C117" i="20"/>
  <c r="B118" i="31"/>
  <c r="L20" i="12"/>
  <c r="B141" i="31"/>
  <c r="L17" i="12"/>
  <c r="B116" i="29"/>
  <c r="B12" i="12"/>
  <c r="G17" i="12"/>
  <c r="B141" i="30"/>
  <c r="B7" i="12"/>
  <c r="B23" i="31"/>
  <c r="L9" i="12"/>
  <c r="B23" i="30"/>
  <c r="G9" i="12"/>
  <c r="D22" i="30"/>
  <c r="I8" i="12"/>
  <c r="E15" i="30"/>
  <c r="E22" i="30"/>
  <c r="J8" i="12"/>
  <c r="E15" i="29"/>
  <c r="E22" i="29"/>
  <c r="E8" i="12"/>
  <c r="D22" i="29"/>
  <c r="D8" i="12"/>
  <c r="K96" i="36"/>
  <c r="K51" i="36"/>
  <c r="K60" i="36"/>
  <c r="K178" i="36"/>
  <c r="H94" i="27"/>
  <c r="B118" i="30"/>
  <c r="G20" i="12"/>
  <c r="B20" i="12"/>
  <c r="D117" i="20"/>
  <c r="O13" i="12"/>
  <c r="N13" i="12"/>
  <c r="B136" i="30"/>
  <c r="G25" i="12"/>
  <c r="B136" i="29"/>
  <c r="B25" i="12"/>
  <c r="B141" i="29"/>
  <c r="B17" i="12"/>
  <c r="L25" i="12"/>
  <c r="B137" i="31"/>
  <c r="L26" i="12"/>
  <c r="B137" i="29"/>
  <c r="B26" i="12"/>
  <c r="B137" i="30"/>
  <c r="G26" i="12"/>
  <c r="B133" i="36"/>
  <c r="C9" i="31"/>
  <c r="B134" i="36"/>
  <c r="C10" i="31"/>
  <c r="B76" i="36"/>
  <c r="C10" i="30"/>
  <c r="B18" i="36"/>
  <c r="C10" i="29"/>
  <c r="B75" i="36"/>
  <c r="C9" i="30"/>
  <c r="B17" i="36"/>
  <c r="C9" i="29"/>
  <c r="B132" i="36"/>
  <c r="B74" i="36"/>
  <c r="B78" i="36"/>
  <c r="C8" i="29"/>
  <c r="C134" i="36"/>
  <c r="D10" i="31"/>
  <c r="C75" i="36"/>
  <c r="D9" i="30"/>
  <c r="C76" i="36"/>
  <c r="D10" i="30"/>
  <c r="C18" i="36"/>
  <c r="D10" i="29"/>
  <c r="C16" i="36"/>
  <c r="C17" i="36"/>
  <c r="D9" i="29"/>
  <c r="C133" i="36"/>
  <c r="D9" i="31"/>
  <c r="C132" i="36"/>
  <c r="D8" i="31"/>
  <c r="C74" i="36"/>
  <c r="D134" i="36"/>
  <c r="E10" i="31"/>
  <c r="D17" i="36"/>
  <c r="D18" i="36"/>
  <c r="E10" i="29"/>
  <c r="D133" i="36"/>
  <c r="E9" i="31"/>
  <c r="D75" i="36"/>
  <c r="E9" i="30"/>
  <c r="D76" i="36"/>
  <c r="E10" i="30"/>
  <c r="D132" i="36"/>
  <c r="D74" i="36"/>
  <c r="D16" i="36"/>
  <c r="E8" i="29"/>
  <c r="E8" i="30"/>
  <c r="M141" i="36"/>
  <c r="N140" i="36"/>
  <c r="L141" i="36"/>
  <c r="L82" i="36"/>
  <c r="D13" i="31"/>
  <c r="D23" i="31"/>
  <c r="K99" i="36"/>
  <c r="K168" i="36"/>
  <c r="B20" i="36"/>
  <c r="K93" i="36"/>
  <c r="K169" i="36"/>
  <c r="K165" i="36"/>
  <c r="K87" i="36"/>
  <c r="D20" i="36"/>
  <c r="K143" i="36"/>
  <c r="K57" i="36"/>
  <c r="K163" i="36"/>
  <c r="C13" i="29"/>
  <c r="K108" i="36"/>
  <c r="K116" i="36"/>
  <c r="K120" i="36"/>
  <c r="K155" i="36"/>
  <c r="D78" i="36"/>
  <c r="K58" i="36"/>
  <c r="K150" i="36"/>
  <c r="K85" i="36"/>
  <c r="K145" i="36"/>
  <c r="D136" i="36"/>
  <c r="E9" i="29"/>
  <c r="E13" i="29"/>
  <c r="K42" i="36"/>
  <c r="K177" i="36"/>
  <c r="K40" i="36"/>
  <c r="K36" i="36"/>
  <c r="C8" i="30"/>
  <c r="C13" i="30"/>
  <c r="K148" i="36"/>
  <c r="K161" i="36"/>
  <c r="K113" i="36"/>
  <c r="K112" i="36"/>
  <c r="K102" i="36"/>
  <c r="C136" i="36"/>
  <c r="E13" i="30"/>
  <c r="J7" i="12"/>
  <c r="K170" i="36"/>
  <c r="K29" i="36"/>
  <c r="K88" i="36"/>
  <c r="K34" i="36"/>
  <c r="K35" i="36"/>
  <c r="E8" i="31"/>
  <c r="E13" i="31"/>
  <c r="D8" i="29"/>
  <c r="D13" i="29"/>
  <c r="C20" i="36"/>
  <c r="C78" i="36"/>
  <c r="D8" i="30"/>
  <c r="D13" i="30"/>
  <c r="B136" i="36"/>
  <c r="C8" i="31"/>
  <c r="C13" i="31"/>
  <c r="K94" i="36"/>
  <c r="K166" i="36"/>
  <c r="K106" i="36"/>
  <c r="K103" i="36"/>
  <c r="K90" i="36"/>
  <c r="K171" i="36"/>
  <c r="K59" i="36"/>
  <c r="K27" i="36"/>
  <c r="K28" i="36"/>
  <c r="K46" i="36"/>
  <c r="K167" i="36"/>
  <c r="K175" i="36"/>
  <c r="K118" i="36"/>
  <c r="K49" i="36"/>
  <c r="K39" i="36"/>
  <c r="K95" i="36"/>
  <c r="K55" i="36"/>
  <c r="K91" i="36"/>
  <c r="K92" i="36"/>
  <c r="K44" i="36"/>
  <c r="K159" i="36"/>
  <c r="K45" i="36"/>
  <c r="K151" i="36"/>
  <c r="K33" i="36"/>
  <c r="M24" i="36"/>
  <c r="K41" i="36"/>
  <c r="K47" i="36"/>
  <c r="K147" i="36"/>
  <c r="K162" i="36"/>
  <c r="K101" i="36"/>
  <c r="K48" i="36"/>
  <c r="K50" i="36"/>
  <c r="K164" i="36"/>
  <c r="K53" i="36"/>
  <c r="K160" i="36"/>
  <c r="K62" i="36"/>
  <c r="K152" i="36"/>
  <c r="K174" i="36"/>
  <c r="L25" i="36"/>
  <c r="L156" i="36"/>
  <c r="L35" i="36"/>
  <c r="K149" i="36"/>
  <c r="K31" i="36"/>
  <c r="K115" i="36"/>
  <c r="K30" i="36"/>
  <c r="K114" i="36"/>
  <c r="K104" i="36"/>
  <c r="K157" i="36"/>
  <c r="K37" i="36"/>
  <c r="K97" i="36"/>
  <c r="K172" i="36"/>
  <c r="K61" i="36"/>
  <c r="K111" i="36"/>
  <c r="L105" i="36"/>
  <c r="L162" i="36"/>
  <c r="K38" i="36"/>
  <c r="K100" i="36"/>
  <c r="K107" i="36"/>
  <c r="K56" i="36"/>
  <c r="K105" i="36"/>
  <c r="K158" i="36"/>
  <c r="K109" i="36"/>
  <c r="K153" i="36"/>
  <c r="K43" i="36"/>
  <c r="K144" i="36"/>
  <c r="K98" i="36"/>
  <c r="K156" i="36"/>
  <c r="K117" i="36"/>
  <c r="K176" i="36"/>
  <c r="K146" i="36"/>
  <c r="K179" i="36"/>
  <c r="K89" i="36"/>
  <c r="K54" i="36"/>
  <c r="K119" i="36"/>
  <c r="K86" i="36"/>
  <c r="K52" i="36"/>
  <c r="K110" i="36"/>
  <c r="K32" i="36"/>
  <c r="K154" i="36"/>
  <c r="N139" i="36"/>
  <c r="O140" i="36"/>
  <c r="N141" i="36"/>
  <c r="L83" i="36"/>
  <c r="M82" i="36"/>
  <c r="E23" i="29"/>
  <c r="E10" i="12"/>
  <c r="E7" i="12"/>
  <c r="N9" i="12"/>
  <c r="L103" i="36"/>
  <c r="L163" i="36"/>
  <c r="L120" i="36"/>
  <c r="N7" i="12"/>
  <c r="L112" i="36"/>
  <c r="L30" i="36"/>
  <c r="L34" i="36"/>
  <c r="L92" i="36"/>
  <c r="L108" i="36"/>
  <c r="L45" i="36"/>
  <c r="L94" i="36"/>
  <c r="L42" i="36"/>
  <c r="L165" i="36"/>
  <c r="E23" i="30"/>
  <c r="C7" i="12"/>
  <c r="C23" i="29"/>
  <c r="L109" i="36"/>
  <c r="C23" i="30"/>
  <c r="H7" i="12"/>
  <c r="L161" i="36"/>
  <c r="L169" i="36"/>
  <c r="L100" i="36"/>
  <c r="L59" i="36"/>
  <c r="L40" i="36"/>
  <c r="L99" i="36"/>
  <c r="M25" i="36"/>
  <c r="M114" i="36"/>
  <c r="M95" i="36"/>
  <c r="M170" i="36"/>
  <c r="N24" i="36"/>
  <c r="M41" i="36"/>
  <c r="M105" i="36"/>
  <c r="M39" i="36"/>
  <c r="M102" i="36"/>
  <c r="M30" i="36"/>
  <c r="M28" i="36"/>
  <c r="M156" i="36"/>
  <c r="M113" i="36"/>
  <c r="M51" i="36"/>
  <c r="M60" i="36"/>
  <c r="M107" i="36"/>
  <c r="M143" i="36"/>
  <c r="L160" i="36"/>
  <c r="K63" i="36"/>
  <c r="L148" i="36"/>
  <c r="L178" i="36"/>
  <c r="J9" i="12"/>
  <c r="L157" i="36"/>
  <c r="L57" i="36"/>
  <c r="L158" i="36"/>
  <c r="L38" i="36"/>
  <c r="E23" i="31"/>
  <c r="O7" i="12"/>
  <c r="L28" i="36"/>
  <c r="L176" i="36"/>
  <c r="L90" i="36"/>
  <c r="L151" i="36"/>
  <c r="L144" i="36"/>
  <c r="L166" i="36"/>
  <c r="L154" i="36"/>
  <c r="L150" i="36"/>
  <c r="L164" i="36"/>
  <c r="L153" i="36"/>
  <c r="L55" i="36"/>
  <c r="L117" i="36"/>
  <c r="L89" i="36"/>
  <c r="L52" i="36"/>
  <c r="L91" i="36"/>
  <c r="L46" i="36"/>
  <c r="L54" i="36"/>
  <c r="L143" i="36"/>
  <c r="L152" i="36"/>
  <c r="L155" i="36"/>
  <c r="L149" i="36"/>
  <c r="L146" i="36"/>
  <c r="L97" i="36"/>
  <c r="L33" i="36"/>
  <c r="L101" i="36"/>
  <c r="L50" i="36"/>
  <c r="L44" i="36"/>
  <c r="L159" i="36"/>
  <c r="L58" i="36"/>
  <c r="L110" i="36"/>
  <c r="L113" i="36"/>
  <c r="L119" i="36"/>
  <c r="L118" i="36"/>
  <c r="L47" i="36"/>
  <c r="L147" i="36"/>
  <c r="L115" i="36"/>
  <c r="L56" i="36"/>
  <c r="L102" i="36"/>
  <c r="L43" i="36"/>
  <c r="L93" i="36"/>
  <c r="L41" i="36"/>
  <c r="L36" i="36"/>
  <c r="L96" i="36"/>
  <c r="L171" i="36"/>
  <c r="L31" i="36"/>
  <c r="L174" i="36"/>
  <c r="L116" i="36"/>
  <c r="L106" i="36"/>
  <c r="L27" i="36"/>
  <c r="L49" i="36"/>
  <c r="L60" i="36"/>
  <c r="L61" i="36"/>
  <c r="L29" i="36"/>
  <c r="L51" i="36"/>
  <c r="L48" i="36"/>
  <c r="L98" i="36"/>
  <c r="L32" i="36"/>
  <c r="L86" i="36"/>
  <c r="L53" i="36"/>
  <c r="L168" i="36"/>
  <c r="L39" i="36"/>
  <c r="L175" i="36"/>
  <c r="L95" i="36"/>
  <c r="L87" i="36"/>
  <c r="K121" i="36"/>
  <c r="I7" i="12"/>
  <c r="D23" i="30"/>
  <c r="L177" i="36"/>
  <c r="L173" i="36"/>
  <c r="L107" i="36"/>
  <c r="L37" i="36"/>
  <c r="L88" i="36"/>
  <c r="L114" i="36"/>
  <c r="L167" i="36"/>
  <c r="L62" i="36"/>
  <c r="L104" i="36"/>
  <c r="L172" i="36"/>
  <c r="L85" i="36"/>
  <c r="L111" i="36"/>
  <c r="L170" i="36"/>
  <c r="L145" i="36"/>
  <c r="C23" i="31"/>
  <c r="M7" i="12"/>
  <c r="D23" i="29"/>
  <c r="D7" i="12"/>
  <c r="E9" i="12"/>
  <c r="P140" i="36"/>
  <c r="O141" i="36"/>
  <c r="M83" i="36"/>
  <c r="N82" i="36"/>
  <c r="M85" i="36"/>
  <c r="M112" i="36"/>
  <c r="M33" i="36"/>
  <c r="M104" i="36"/>
  <c r="M144" i="36"/>
  <c r="M42" i="36"/>
  <c r="M119" i="36"/>
  <c r="M162" i="36"/>
  <c r="M165" i="36"/>
  <c r="M110" i="36"/>
  <c r="M175" i="36"/>
  <c r="M61" i="36"/>
  <c r="M161" i="36"/>
  <c r="M49" i="36"/>
  <c r="M108" i="36"/>
  <c r="M178" i="36"/>
  <c r="M36" i="36"/>
  <c r="M106" i="36"/>
  <c r="M157" i="36"/>
  <c r="E119" i="30"/>
  <c r="J10" i="12"/>
  <c r="M109" i="36"/>
  <c r="M58" i="36"/>
  <c r="M55" i="36"/>
  <c r="M177" i="36"/>
  <c r="M115" i="36"/>
  <c r="C119" i="30"/>
  <c r="H10" i="12"/>
  <c r="H9" i="12"/>
  <c r="M153" i="36"/>
  <c r="M118" i="36"/>
  <c r="M32" i="36"/>
  <c r="M99" i="36"/>
  <c r="M145" i="36"/>
  <c r="M91" i="36"/>
  <c r="M111" i="36"/>
  <c r="M152" i="36"/>
  <c r="M172" i="36"/>
  <c r="M48" i="36"/>
  <c r="M166" i="36"/>
  <c r="M31" i="36"/>
  <c r="M171" i="36"/>
  <c r="M176" i="36"/>
  <c r="M160" i="36"/>
  <c r="M100" i="36"/>
  <c r="M159" i="36"/>
  <c r="M148" i="36"/>
  <c r="M38" i="36"/>
  <c r="M163" i="36"/>
  <c r="M158" i="36"/>
  <c r="M168" i="36"/>
  <c r="M117" i="36"/>
  <c r="M89" i="36"/>
  <c r="M27" i="36"/>
  <c r="C9" i="12"/>
  <c r="C10" i="12"/>
  <c r="M93" i="36"/>
  <c r="M40" i="36"/>
  <c r="M146" i="36"/>
  <c r="M46" i="36"/>
  <c r="M56" i="36"/>
  <c r="M151" i="36"/>
  <c r="M98" i="36"/>
  <c r="M86" i="36"/>
  <c r="M116" i="36"/>
  <c r="M87" i="36"/>
  <c r="L63" i="36"/>
  <c r="M103" i="36"/>
  <c r="M164" i="36"/>
  <c r="M173" i="36"/>
  <c r="M34" i="36"/>
  <c r="M44" i="36"/>
  <c r="M59" i="36"/>
  <c r="M45" i="36"/>
  <c r="M29" i="36"/>
  <c r="M47" i="36"/>
  <c r="M88" i="36"/>
  <c r="M154" i="36"/>
  <c r="M57" i="36"/>
  <c r="M54" i="36"/>
  <c r="M167" i="36"/>
  <c r="M53" i="36"/>
  <c r="M149" i="36"/>
  <c r="M96" i="36"/>
  <c r="M174" i="36"/>
  <c r="M147" i="36"/>
  <c r="M97" i="36"/>
  <c r="M43" i="36"/>
  <c r="M120" i="36"/>
  <c r="M155" i="36"/>
  <c r="M101" i="36"/>
  <c r="M50" i="36"/>
  <c r="M62" i="36"/>
  <c r="M37" i="36"/>
  <c r="M35" i="36"/>
  <c r="L121" i="36"/>
  <c r="D9" i="12"/>
  <c r="D10" i="12"/>
  <c r="M94" i="36"/>
  <c r="M169" i="36"/>
  <c r="O9" i="12"/>
  <c r="E119" i="31"/>
  <c r="O10" i="12"/>
  <c r="C119" i="31"/>
  <c r="M10" i="12"/>
  <c r="M9" i="12"/>
  <c r="D119" i="31"/>
  <c r="N10" i="12"/>
  <c r="M52" i="36"/>
  <c r="M90" i="36"/>
  <c r="M150" i="36"/>
  <c r="M92" i="36"/>
  <c r="I9" i="12"/>
  <c r="D119" i="30"/>
  <c r="I10" i="12"/>
  <c r="L179" i="36"/>
  <c r="N25" i="36"/>
  <c r="N98" i="36"/>
  <c r="N151" i="36"/>
  <c r="N106" i="36"/>
  <c r="N41" i="36"/>
  <c r="N167" i="36"/>
  <c r="N105" i="36"/>
  <c r="N104" i="36"/>
  <c r="N85" i="36"/>
  <c r="N61" i="36"/>
  <c r="N91" i="36"/>
  <c r="N111" i="36"/>
  <c r="N154" i="36"/>
  <c r="N116" i="36"/>
  <c r="N171" i="36"/>
  <c r="N90" i="36"/>
  <c r="N23" i="36"/>
  <c r="O24" i="36"/>
  <c r="N143" i="36"/>
  <c r="N118" i="36"/>
  <c r="N92" i="36"/>
  <c r="N153" i="36"/>
  <c r="N101" i="36"/>
  <c r="N40" i="36"/>
  <c r="N172" i="36"/>
  <c r="N30" i="36"/>
  <c r="N39" i="36"/>
  <c r="Q140" i="36"/>
  <c r="P141" i="36"/>
  <c r="N83" i="36"/>
  <c r="N81" i="36"/>
  <c r="O82" i="36"/>
  <c r="N157" i="36"/>
  <c r="N160" i="36"/>
  <c r="N89" i="36"/>
  <c r="N34" i="36"/>
  <c r="N31" i="36"/>
  <c r="N169" i="36"/>
  <c r="N36" i="36"/>
  <c r="N99" i="36"/>
  <c r="N95" i="36"/>
  <c r="N44" i="36"/>
  <c r="N109" i="36"/>
  <c r="N159" i="36"/>
  <c r="N47" i="36"/>
  <c r="N158" i="36"/>
  <c r="N156" i="36"/>
  <c r="N108" i="36"/>
  <c r="N27" i="36"/>
  <c r="N60" i="36"/>
  <c r="N166" i="36"/>
  <c r="N174" i="36"/>
  <c r="N102" i="36"/>
  <c r="N46" i="36"/>
  <c r="N96" i="36"/>
  <c r="N33" i="36"/>
  <c r="N103" i="36"/>
  <c r="N117" i="36"/>
  <c r="N52" i="36"/>
  <c r="N114" i="36"/>
  <c r="N86" i="36"/>
  <c r="N56" i="36"/>
  <c r="N113" i="36"/>
  <c r="N161" i="36"/>
  <c r="N57" i="36"/>
  <c r="N88" i="36"/>
  <c r="N150" i="36"/>
  <c r="N162" i="36"/>
  <c r="N165" i="36"/>
  <c r="N146" i="36"/>
  <c r="N59" i="36"/>
  <c r="N43" i="36"/>
  <c r="N155" i="36"/>
  <c r="N58" i="36"/>
  <c r="N94" i="36"/>
  <c r="N173" i="36"/>
  <c r="N87" i="36"/>
  <c r="M179" i="36"/>
  <c r="N145" i="36"/>
  <c r="N37" i="36"/>
  <c r="N112" i="36"/>
  <c r="N175" i="36"/>
  <c r="N149" i="36"/>
  <c r="N51" i="36"/>
  <c r="N29" i="36"/>
  <c r="N50" i="36"/>
  <c r="N152" i="36"/>
  <c r="N97" i="36"/>
  <c r="N62" i="36"/>
  <c r="N100" i="36"/>
  <c r="N42" i="36"/>
  <c r="N178" i="36"/>
  <c r="N115" i="36"/>
  <c r="N110" i="36"/>
  <c r="N107" i="36"/>
  <c r="N170" i="36"/>
  <c r="N53" i="36"/>
  <c r="N28" i="36"/>
  <c r="M121" i="36"/>
  <c r="N176" i="36"/>
  <c r="N119" i="36"/>
  <c r="N55" i="36"/>
  <c r="N32" i="36"/>
  <c r="N168" i="36"/>
  <c r="N147" i="36"/>
  <c r="N144" i="36"/>
  <c r="N45" i="36"/>
  <c r="N35" i="36"/>
  <c r="N38" i="36"/>
  <c r="N48" i="36"/>
  <c r="N49" i="36"/>
  <c r="N164" i="36"/>
  <c r="N54" i="36"/>
  <c r="N148" i="36"/>
  <c r="M63" i="36"/>
  <c r="O25" i="36"/>
  <c r="O36" i="36"/>
  <c r="O155" i="36"/>
  <c r="P24" i="36"/>
  <c r="O52" i="36"/>
  <c r="O62" i="36"/>
  <c r="O175" i="36"/>
  <c r="O148" i="36"/>
  <c r="O59" i="36"/>
  <c r="O112" i="36"/>
  <c r="O156" i="36"/>
  <c r="O154" i="36"/>
  <c r="O94" i="36"/>
  <c r="N163" i="36"/>
  <c r="N120" i="36"/>
  <c r="N177" i="36"/>
  <c r="N93" i="36"/>
  <c r="Q141" i="36"/>
  <c r="Q139" i="36"/>
  <c r="R140" i="36"/>
  <c r="P82" i="36"/>
  <c r="O83" i="36"/>
  <c r="O161" i="36"/>
  <c r="O97" i="36"/>
  <c r="O92" i="36"/>
  <c r="O30" i="36"/>
  <c r="O89" i="36"/>
  <c r="O145" i="36"/>
  <c r="O169" i="36"/>
  <c r="O160" i="36"/>
  <c r="O106" i="36"/>
  <c r="O42" i="36"/>
  <c r="O113" i="36"/>
  <c r="O166" i="36"/>
  <c r="O54" i="36"/>
  <c r="O45" i="36"/>
  <c r="O31" i="36"/>
  <c r="O47" i="36"/>
  <c r="O40" i="36"/>
  <c r="O95" i="36"/>
  <c r="O99" i="36"/>
  <c r="O35" i="36"/>
  <c r="O57" i="36"/>
  <c r="O98" i="36"/>
  <c r="O171" i="36"/>
  <c r="O93" i="36"/>
  <c r="O153" i="36"/>
  <c r="O49" i="36"/>
  <c r="O51" i="36"/>
  <c r="O87" i="36"/>
  <c r="O151" i="36"/>
  <c r="O43" i="36"/>
  <c r="O176" i="36"/>
  <c r="O117" i="36"/>
  <c r="O109" i="36"/>
  <c r="O50" i="36"/>
  <c r="O90" i="36"/>
  <c r="O38" i="36"/>
  <c r="O120" i="36"/>
  <c r="O178" i="36"/>
  <c r="O46" i="36"/>
  <c r="O91" i="36"/>
  <c r="O150" i="36"/>
  <c r="O111" i="36"/>
  <c r="O60" i="36"/>
  <c r="O86" i="36"/>
  <c r="O101" i="36"/>
  <c r="O85" i="36"/>
  <c r="O170" i="36"/>
  <c r="O100" i="36"/>
  <c r="O41" i="36"/>
  <c r="O167" i="36"/>
  <c r="O173" i="36"/>
  <c r="O115" i="36"/>
  <c r="N179" i="36"/>
  <c r="O28" i="36"/>
  <c r="O39" i="36"/>
  <c r="O102" i="36"/>
  <c r="O157" i="36"/>
  <c r="O168" i="36"/>
  <c r="O172" i="36"/>
  <c r="O104" i="36"/>
  <c r="O144" i="36"/>
  <c r="O146" i="36"/>
  <c r="O27" i="36"/>
  <c r="O159" i="36"/>
  <c r="O29" i="36"/>
  <c r="O177" i="36"/>
  <c r="O107" i="36"/>
  <c r="O53" i="36"/>
  <c r="O162" i="36"/>
  <c r="O116" i="36"/>
  <c r="O110" i="36"/>
  <c r="P153" i="36"/>
  <c r="P57" i="36"/>
  <c r="P161" i="36"/>
  <c r="P168" i="36"/>
  <c r="P90" i="36"/>
  <c r="P60" i="36"/>
  <c r="P167" i="36"/>
  <c r="P89" i="36"/>
  <c r="Q24" i="36"/>
  <c r="P166" i="36"/>
  <c r="P98" i="36"/>
  <c r="P148" i="36"/>
  <c r="P145" i="36"/>
  <c r="P25" i="36"/>
  <c r="P116" i="36"/>
  <c r="P178" i="36"/>
  <c r="P105" i="36"/>
  <c r="O165" i="36"/>
  <c r="O96" i="36"/>
  <c r="O61" i="36"/>
  <c r="O119" i="36"/>
  <c r="O44" i="36"/>
  <c r="O143" i="36"/>
  <c r="O147" i="36"/>
  <c r="O164" i="36"/>
  <c r="O103" i="36"/>
  <c r="O88" i="36"/>
  <c r="O158" i="36"/>
  <c r="O174" i="36"/>
  <c r="O105" i="36"/>
  <c r="O118" i="36"/>
  <c r="N121" i="36"/>
  <c r="N63" i="36"/>
  <c r="O163" i="36"/>
  <c r="O152" i="36"/>
  <c r="O108" i="36"/>
  <c r="O33" i="36"/>
  <c r="O55" i="36"/>
  <c r="O32" i="36"/>
  <c r="O37" i="36"/>
  <c r="O56" i="36"/>
  <c r="O48" i="36"/>
  <c r="O149" i="36"/>
  <c r="O34" i="36"/>
  <c r="O58" i="36"/>
  <c r="O114" i="36"/>
  <c r="S140" i="36"/>
  <c r="R141" i="36"/>
  <c r="Q82" i="36"/>
  <c r="P83" i="36"/>
  <c r="P150" i="36"/>
  <c r="P158" i="36"/>
  <c r="P43" i="36"/>
  <c r="O63" i="36"/>
  <c r="P118" i="36"/>
  <c r="P156" i="36"/>
  <c r="P29" i="36"/>
  <c r="P117" i="36"/>
  <c r="P55" i="36"/>
  <c r="P171" i="36"/>
  <c r="P40" i="36"/>
  <c r="P54" i="36"/>
  <c r="P27" i="36"/>
  <c r="P56" i="36"/>
  <c r="P42" i="36"/>
  <c r="P31" i="36"/>
  <c r="P114" i="36"/>
  <c r="P155" i="36"/>
  <c r="P109" i="36"/>
  <c r="P38" i="36"/>
  <c r="P49" i="36"/>
  <c r="P93" i="36"/>
  <c r="P162" i="36"/>
  <c r="P88" i="36"/>
  <c r="P97" i="36"/>
  <c r="P170" i="36"/>
  <c r="P37" i="36"/>
  <c r="P32" i="36"/>
  <c r="P35" i="36"/>
  <c r="P28" i="36"/>
  <c r="P106" i="36"/>
  <c r="P110" i="36"/>
  <c r="P172" i="36"/>
  <c r="P44" i="36"/>
  <c r="P165" i="36"/>
  <c r="P119" i="36"/>
  <c r="P102" i="36"/>
  <c r="P86" i="36"/>
  <c r="P62" i="36"/>
  <c r="P111" i="36"/>
  <c r="P103" i="36"/>
  <c r="P46" i="36"/>
  <c r="P112" i="36"/>
  <c r="P45" i="36"/>
  <c r="P87" i="36"/>
  <c r="P107" i="36"/>
  <c r="P177" i="36"/>
  <c r="P91" i="36"/>
  <c r="P146" i="36"/>
  <c r="P34" i="36"/>
  <c r="P36" i="36"/>
  <c r="P48" i="36"/>
  <c r="P120" i="36"/>
  <c r="P50" i="36"/>
  <c r="P163" i="36"/>
  <c r="P115" i="36"/>
  <c r="P92" i="36"/>
  <c r="O121" i="36"/>
  <c r="P58" i="36"/>
  <c r="P160" i="36"/>
  <c r="P85" i="36"/>
  <c r="P99" i="36"/>
  <c r="Q101" i="36"/>
  <c r="R24" i="36"/>
  <c r="Q25" i="36"/>
  <c r="Q99" i="36"/>
  <c r="Q23" i="36"/>
  <c r="Q57" i="36"/>
  <c r="Q146" i="36"/>
  <c r="Q97" i="36"/>
  <c r="Q108" i="36"/>
  <c r="Q35" i="36"/>
  <c r="Q103" i="36"/>
  <c r="Q53" i="36"/>
  <c r="Q120" i="36"/>
  <c r="P39" i="36"/>
  <c r="P59" i="36"/>
  <c r="P30" i="36"/>
  <c r="P41" i="36"/>
  <c r="P100" i="36"/>
  <c r="P149" i="36"/>
  <c r="P173" i="36"/>
  <c r="P154" i="36"/>
  <c r="O179" i="36"/>
  <c r="P104" i="36"/>
  <c r="P101" i="36"/>
  <c r="P61" i="36"/>
  <c r="P164" i="36"/>
  <c r="P95" i="36"/>
  <c r="P144" i="36"/>
  <c r="P47" i="36"/>
  <c r="P159" i="36"/>
  <c r="P96" i="36"/>
  <c r="P174" i="36"/>
  <c r="P94" i="36"/>
  <c r="P152" i="36"/>
  <c r="P147" i="36"/>
  <c r="P113" i="36"/>
  <c r="P33" i="36"/>
  <c r="P151" i="36"/>
  <c r="P52" i="36"/>
  <c r="P157" i="36"/>
  <c r="P176" i="36"/>
  <c r="P51" i="36"/>
  <c r="P108" i="36"/>
  <c r="P143" i="36"/>
  <c r="P175" i="36"/>
  <c r="P53" i="36"/>
  <c r="P169" i="36"/>
  <c r="T140" i="36"/>
  <c r="S141" i="36"/>
  <c r="Q81" i="36"/>
  <c r="Q83" i="36"/>
  <c r="R82" i="36"/>
  <c r="Q87" i="36"/>
  <c r="Q110" i="36"/>
  <c r="Q170" i="36"/>
  <c r="Q162" i="36"/>
  <c r="Q96" i="36"/>
  <c r="Q33" i="36"/>
  <c r="Q163" i="36"/>
  <c r="Q151" i="36"/>
  <c r="Q62" i="36"/>
  <c r="Q55" i="36"/>
  <c r="Q115" i="36"/>
  <c r="Q61" i="36"/>
  <c r="Q100" i="36"/>
  <c r="Q147" i="36"/>
  <c r="Q47" i="36"/>
  <c r="Q38" i="36"/>
  <c r="Q30" i="36"/>
  <c r="Q45" i="36"/>
  <c r="Q111" i="36"/>
  <c r="Q165" i="36"/>
  <c r="Q164" i="36"/>
  <c r="Q48" i="36"/>
  <c r="Q175" i="36"/>
  <c r="Q43" i="36"/>
  <c r="Q160" i="36"/>
  <c r="Q91" i="36"/>
  <c r="Q39" i="36"/>
  <c r="Q106" i="36"/>
  <c r="Q98" i="36"/>
  <c r="Q114" i="36"/>
  <c r="Q144" i="36"/>
  <c r="Q58" i="36"/>
  <c r="Q169" i="36"/>
  <c r="Q104" i="36"/>
  <c r="Q90" i="36"/>
  <c r="Q178" i="36"/>
  <c r="Q85" i="36"/>
  <c r="Q51" i="36"/>
  <c r="Q156" i="36"/>
  <c r="Q152" i="36"/>
  <c r="Q36" i="36"/>
  <c r="Q171" i="36"/>
  <c r="Q29" i="36"/>
  <c r="Q159" i="36"/>
  <c r="Q143" i="36"/>
  <c r="Q155" i="36"/>
  <c r="Q112" i="36"/>
  <c r="Q50" i="36"/>
  <c r="P63" i="36"/>
  <c r="Q27" i="36"/>
  <c r="Q107" i="36"/>
  <c r="Q93" i="36"/>
  <c r="Q148" i="36"/>
  <c r="Q177" i="36"/>
  <c r="Q34" i="36"/>
  <c r="Q116" i="36"/>
  <c r="Q113" i="36"/>
  <c r="Q102" i="36"/>
  <c r="Q52" i="36"/>
  <c r="Q168" i="36"/>
  <c r="Q94" i="36"/>
  <c r="Q119" i="36"/>
  <c r="Q54" i="36"/>
  <c r="Q166" i="36"/>
  <c r="Q41" i="36"/>
  <c r="Q37" i="36"/>
  <c r="Q49" i="36"/>
  <c r="Q86" i="36"/>
  <c r="Q149" i="36"/>
  <c r="Q174" i="36"/>
  <c r="Q167" i="36"/>
  <c r="Q44" i="36"/>
  <c r="Q89" i="36"/>
  <c r="Q161" i="36"/>
  <c r="Q32" i="36"/>
  <c r="Q92" i="36"/>
  <c r="Q176" i="36"/>
  <c r="Q145" i="36"/>
  <c r="Q173" i="36"/>
  <c r="Q157" i="36"/>
  <c r="Q117" i="36"/>
  <c r="Q105" i="36"/>
  <c r="Q40" i="36"/>
  <c r="Q42" i="36"/>
  <c r="Q109" i="36"/>
  <c r="Q88" i="36"/>
  <c r="Q150" i="36"/>
  <c r="Q28" i="36"/>
  <c r="Q59" i="36"/>
  <c r="Q158" i="36"/>
  <c r="Q118" i="36"/>
  <c r="P179" i="36"/>
  <c r="Q153" i="36"/>
  <c r="P121" i="36"/>
  <c r="Q172" i="36"/>
  <c r="Q154" i="36"/>
  <c r="Q56" i="36"/>
  <c r="Q31" i="36"/>
  <c r="Q95" i="36"/>
  <c r="Q46" i="36"/>
  <c r="Q60" i="36"/>
  <c r="S24" i="36"/>
  <c r="R25" i="36"/>
  <c r="R149" i="36"/>
  <c r="R168" i="36"/>
  <c r="R177" i="36"/>
  <c r="R159" i="36"/>
  <c r="R27" i="36"/>
  <c r="R113" i="36"/>
  <c r="R95" i="36"/>
  <c r="R145" i="36"/>
  <c r="R94" i="36"/>
  <c r="R45" i="36"/>
  <c r="R157" i="36"/>
  <c r="R173" i="36"/>
  <c r="R119" i="36"/>
  <c r="U140" i="36"/>
  <c r="T139" i="36"/>
  <c r="T141" i="36"/>
  <c r="R83" i="36"/>
  <c r="S82" i="36"/>
  <c r="R97" i="36"/>
  <c r="R38" i="36"/>
  <c r="R59" i="36"/>
  <c r="R103" i="36"/>
  <c r="R161" i="36"/>
  <c r="R172" i="36"/>
  <c r="R87" i="36"/>
  <c r="R148" i="36"/>
  <c r="R169" i="36"/>
  <c r="R144" i="36"/>
  <c r="R109" i="36"/>
  <c r="R166" i="36"/>
  <c r="R32" i="36"/>
  <c r="R49" i="36"/>
  <c r="R29" i="36"/>
  <c r="Q63" i="36"/>
  <c r="R100" i="36"/>
  <c r="R160" i="36"/>
  <c r="R46" i="36"/>
  <c r="R106" i="36"/>
  <c r="R110" i="36"/>
  <c r="R50" i="36"/>
  <c r="R108" i="36"/>
  <c r="R170" i="36"/>
  <c r="R54" i="36"/>
  <c r="R93" i="36"/>
  <c r="R44" i="36"/>
  <c r="R62" i="36"/>
  <c r="R96" i="36"/>
  <c r="R178" i="36"/>
  <c r="R58" i="36"/>
  <c r="R51" i="36"/>
  <c r="R52" i="36"/>
  <c r="R174" i="36"/>
  <c r="R101" i="36"/>
  <c r="R154" i="36"/>
  <c r="R90" i="36"/>
  <c r="R117" i="36"/>
  <c r="R111" i="36"/>
  <c r="R85" i="36"/>
  <c r="R35" i="36"/>
  <c r="R99" i="36"/>
  <c r="R60" i="36"/>
  <c r="R104" i="36"/>
  <c r="R146" i="36"/>
  <c r="R171" i="36"/>
  <c r="R120" i="36"/>
  <c r="R61" i="36"/>
  <c r="R41" i="36"/>
  <c r="R37" i="36"/>
  <c r="R164" i="36"/>
  <c r="R92" i="36"/>
  <c r="R56" i="36"/>
  <c r="R147" i="36"/>
  <c r="R116" i="36"/>
  <c r="R115" i="36"/>
  <c r="R150" i="36"/>
  <c r="R88" i="36"/>
  <c r="R47" i="36"/>
  <c r="R43" i="36"/>
  <c r="R31" i="36"/>
  <c r="R105" i="36"/>
  <c r="R91" i="36"/>
  <c r="R143" i="36"/>
  <c r="R42" i="36"/>
  <c r="R151" i="36"/>
  <c r="R33" i="36"/>
  <c r="Q121" i="36"/>
  <c r="R175" i="36"/>
  <c r="R158" i="36"/>
  <c r="R34" i="36"/>
  <c r="R163" i="36"/>
  <c r="R30" i="36"/>
  <c r="R28" i="36"/>
  <c r="R156" i="36"/>
  <c r="R152" i="36"/>
  <c r="R118" i="36"/>
  <c r="R162" i="36"/>
  <c r="R57" i="36"/>
  <c r="R89" i="36"/>
  <c r="R167" i="36"/>
  <c r="R53" i="36"/>
  <c r="R39" i="36"/>
  <c r="R55" i="36"/>
  <c r="R114" i="36"/>
  <c r="S155" i="36"/>
  <c r="T24" i="36"/>
  <c r="S40" i="36"/>
  <c r="S145" i="36"/>
  <c r="S25" i="36"/>
  <c r="S94" i="36"/>
  <c r="S51" i="36"/>
  <c r="S109" i="36"/>
  <c r="S177" i="36"/>
  <c r="S117" i="36"/>
  <c r="S61" i="36"/>
  <c r="S99" i="36"/>
  <c r="S120" i="36"/>
  <c r="S27" i="36"/>
  <c r="S112" i="36"/>
  <c r="S176" i="36"/>
  <c r="S153" i="36"/>
  <c r="S97" i="36"/>
  <c r="S85" i="36"/>
  <c r="S106" i="36"/>
  <c r="S47" i="36"/>
  <c r="S111" i="36"/>
  <c r="S32" i="36"/>
  <c r="S156" i="36"/>
  <c r="S35" i="36"/>
  <c r="S150" i="36"/>
  <c r="S54" i="36"/>
  <c r="S34" i="36"/>
  <c r="S95" i="36"/>
  <c r="S52" i="36"/>
  <c r="S90" i="36"/>
  <c r="S107" i="36"/>
  <c r="S164" i="36"/>
  <c r="S86" i="36"/>
  <c r="S49" i="36"/>
  <c r="S103" i="36"/>
  <c r="S169" i="36"/>
  <c r="S37" i="36"/>
  <c r="S115" i="36"/>
  <c r="S31" i="36"/>
  <c r="S172" i="36"/>
  <c r="S119" i="36"/>
  <c r="S44" i="36"/>
  <c r="S53" i="36"/>
  <c r="S157" i="36"/>
  <c r="R40" i="36"/>
  <c r="R112" i="36"/>
  <c r="R165" i="36"/>
  <c r="R155" i="36"/>
  <c r="R102" i="36"/>
  <c r="R48" i="36"/>
  <c r="R86" i="36"/>
  <c r="R98" i="36"/>
  <c r="R153" i="36"/>
  <c r="R36" i="36"/>
  <c r="R176" i="36"/>
  <c r="R107" i="36"/>
  <c r="Q179" i="36"/>
  <c r="V140" i="36"/>
  <c r="U141" i="36"/>
  <c r="T82" i="36"/>
  <c r="S83" i="36"/>
  <c r="R179" i="36"/>
  <c r="S175" i="36"/>
  <c r="S146" i="36"/>
  <c r="S167" i="36"/>
  <c r="S174" i="36"/>
  <c r="R63" i="36"/>
  <c r="R121" i="36"/>
  <c r="T25" i="36"/>
  <c r="T168" i="36"/>
  <c r="T23" i="36"/>
  <c r="U24" i="36"/>
  <c r="S39" i="36"/>
  <c r="S93" i="36"/>
  <c r="S43" i="36"/>
  <c r="S168" i="36"/>
  <c r="S57" i="36"/>
  <c r="S171" i="36"/>
  <c r="S62" i="36"/>
  <c r="S89" i="36"/>
  <c r="S110" i="36"/>
  <c r="S96" i="36"/>
  <c r="S160" i="36"/>
  <c r="S36" i="36"/>
  <c r="S108" i="36"/>
  <c r="S144" i="36"/>
  <c r="S148" i="36"/>
  <c r="S42" i="36"/>
  <c r="S151" i="36"/>
  <c r="S118" i="36"/>
  <c r="S178" i="36"/>
  <c r="S143" i="36"/>
  <c r="S30" i="36"/>
  <c r="S154" i="36"/>
  <c r="S166" i="36"/>
  <c r="S105" i="36"/>
  <c r="S55" i="36"/>
  <c r="S162" i="36"/>
  <c r="S113" i="36"/>
  <c r="S48" i="36"/>
  <c r="S152" i="36"/>
  <c r="S46" i="36"/>
  <c r="S147" i="36"/>
  <c r="S28" i="36"/>
  <c r="S98" i="36"/>
  <c r="S60" i="36"/>
  <c r="S101" i="36"/>
  <c r="S29" i="36"/>
  <c r="S56" i="36"/>
  <c r="S163" i="36"/>
  <c r="S165" i="36"/>
  <c r="S88" i="36"/>
  <c r="S159" i="36"/>
  <c r="S59" i="36"/>
  <c r="S173" i="36"/>
  <c r="S158" i="36"/>
  <c r="S104" i="36"/>
  <c r="S149" i="36"/>
  <c r="S33" i="36"/>
  <c r="S38" i="36"/>
  <c r="S170" i="36"/>
  <c r="S100" i="36"/>
  <c r="S161" i="36"/>
  <c r="S92" i="36"/>
  <c r="S58" i="36"/>
  <c r="S116" i="36"/>
  <c r="S41" i="36"/>
  <c r="S91" i="36"/>
  <c r="S102" i="36"/>
  <c r="S50" i="36"/>
  <c r="S45" i="36"/>
  <c r="S87" i="36"/>
  <c r="S114" i="36"/>
  <c r="V141" i="36"/>
  <c r="X140" i="36"/>
  <c r="U82" i="36"/>
  <c r="T81" i="36"/>
  <c r="T83" i="36"/>
  <c r="T145" i="36"/>
  <c r="T97" i="36"/>
  <c r="T57" i="36"/>
  <c r="T27" i="36"/>
  <c r="T149" i="36"/>
  <c r="T94" i="36"/>
  <c r="T159" i="36"/>
  <c r="T53" i="36"/>
  <c r="T37" i="36"/>
  <c r="T28" i="36"/>
  <c r="T146" i="36"/>
  <c r="T178" i="36"/>
  <c r="T92" i="36"/>
  <c r="T35" i="36"/>
  <c r="T99" i="36"/>
  <c r="T29" i="36"/>
  <c r="T105" i="36"/>
  <c r="T41" i="36"/>
  <c r="T169" i="36"/>
  <c r="T88" i="36"/>
  <c r="T45" i="36"/>
  <c r="T62" i="36"/>
  <c r="T91" i="36"/>
  <c r="T156" i="36"/>
  <c r="T87" i="36"/>
  <c r="T90" i="36"/>
  <c r="T115" i="36"/>
  <c r="T61" i="36"/>
  <c r="T40" i="36"/>
  <c r="T95" i="36"/>
  <c r="T148" i="36"/>
  <c r="S63" i="36"/>
  <c r="T50" i="36"/>
  <c r="T171" i="36"/>
  <c r="T93" i="36"/>
  <c r="T32" i="36"/>
  <c r="T172" i="36"/>
  <c r="T150" i="36"/>
  <c r="T179" i="36"/>
  <c r="T30" i="36"/>
  <c r="T114" i="36"/>
  <c r="T51" i="36"/>
  <c r="T38" i="36"/>
  <c r="T39" i="36"/>
  <c r="T174" i="36"/>
  <c r="T158" i="36"/>
  <c r="T33" i="36"/>
  <c r="T120" i="36"/>
  <c r="T52" i="36"/>
  <c r="T42" i="36"/>
  <c r="T157" i="36"/>
  <c r="T110" i="36"/>
  <c r="T152" i="36"/>
  <c r="T107" i="36"/>
  <c r="T48" i="36"/>
  <c r="T103" i="36"/>
  <c r="T167" i="36"/>
  <c r="T31" i="36"/>
  <c r="T113" i="36"/>
  <c r="T100" i="36"/>
  <c r="T43" i="36"/>
  <c r="T153" i="36"/>
  <c r="T101" i="36"/>
  <c r="T161" i="36"/>
  <c r="T108" i="36"/>
  <c r="T162" i="36"/>
  <c r="T154" i="36"/>
  <c r="T163" i="36"/>
  <c r="T116" i="36"/>
  <c r="T109" i="36"/>
  <c r="T86" i="36"/>
  <c r="T102" i="36"/>
  <c r="T59" i="36"/>
  <c r="T117" i="36"/>
  <c r="T36" i="36"/>
  <c r="T164" i="36"/>
  <c r="T166" i="36"/>
  <c r="T165" i="36"/>
  <c r="T112" i="36"/>
  <c r="T143" i="36"/>
  <c r="T60" i="36"/>
  <c r="T119" i="36"/>
  <c r="T147" i="36"/>
  <c r="T44" i="36"/>
  <c r="T34" i="36"/>
  <c r="T89" i="36"/>
  <c r="T106" i="36"/>
  <c r="T173" i="36"/>
  <c r="T56" i="36"/>
  <c r="T98" i="36"/>
  <c r="T55" i="36"/>
  <c r="T111" i="36"/>
  <c r="T104" i="36"/>
  <c r="T151" i="36"/>
  <c r="T47" i="36"/>
  <c r="T170" i="36"/>
  <c r="S121" i="36"/>
  <c r="T118" i="36"/>
  <c r="T144" i="36"/>
  <c r="T54" i="36"/>
  <c r="T46" i="36"/>
  <c r="T175" i="36"/>
  <c r="T160" i="36"/>
  <c r="T58" i="36"/>
  <c r="T49" i="36"/>
  <c r="T155" i="36"/>
  <c r="T177" i="36"/>
  <c r="T176" i="36"/>
  <c r="T85" i="36"/>
  <c r="T96" i="36"/>
  <c r="S179" i="36"/>
  <c r="U25" i="36"/>
  <c r="U62" i="36"/>
  <c r="U32" i="36"/>
  <c r="U153" i="36"/>
  <c r="U101" i="36"/>
  <c r="U148" i="36"/>
  <c r="U156" i="36"/>
  <c r="U46" i="36"/>
  <c r="U89" i="36"/>
  <c r="U44" i="36"/>
  <c r="U55" i="36"/>
  <c r="U109" i="36"/>
  <c r="U43" i="36"/>
  <c r="U36" i="36"/>
  <c r="U106" i="36"/>
  <c r="U50" i="36"/>
  <c r="U166" i="36"/>
  <c r="U91" i="36"/>
  <c r="U177" i="36"/>
  <c r="U120" i="36"/>
  <c r="U35" i="36"/>
  <c r="V24" i="36"/>
  <c r="Y140" i="36"/>
  <c r="X139" i="36"/>
  <c r="AJ142" i="36"/>
  <c r="C131" i="36"/>
  <c r="X141" i="36"/>
  <c r="V82" i="36"/>
  <c r="U83" i="36"/>
  <c r="T63" i="36"/>
  <c r="U159" i="36"/>
  <c r="U149" i="36"/>
  <c r="U176" i="36"/>
  <c r="U45" i="36"/>
  <c r="T121" i="36"/>
  <c r="U169" i="36"/>
  <c r="U93" i="36"/>
  <c r="U164" i="36"/>
  <c r="U168" i="36"/>
  <c r="U97" i="36"/>
  <c r="U40" i="36"/>
  <c r="U174" i="36"/>
  <c r="U86" i="36"/>
  <c r="U53" i="36"/>
  <c r="U60" i="36"/>
  <c r="U104" i="36"/>
  <c r="U103" i="36"/>
  <c r="U151" i="36"/>
  <c r="U92" i="36"/>
  <c r="U118" i="36"/>
  <c r="U161" i="36"/>
  <c r="U178" i="36"/>
  <c r="U145" i="36"/>
  <c r="U56" i="36"/>
  <c r="U30" i="36"/>
  <c r="U29" i="36"/>
  <c r="U108" i="36"/>
  <c r="U37" i="36"/>
  <c r="U49" i="36"/>
  <c r="U150" i="36"/>
  <c r="U147" i="36"/>
  <c r="U100" i="36"/>
  <c r="U85" i="36"/>
  <c r="U116" i="36"/>
  <c r="U157" i="36"/>
  <c r="U38" i="36"/>
  <c r="U88" i="36"/>
  <c r="U158" i="36"/>
  <c r="U143" i="36"/>
  <c r="U105" i="36"/>
  <c r="U95" i="36"/>
  <c r="U117" i="36"/>
  <c r="U155" i="36"/>
  <c r="U59" i="36"/>
  <c r="U162" i="36"/>
  <c r="U61" i="36"/>
  <c r="U165" i="36"/>
  <c r="U170" i="36"/>
  <c r="U96" i="36"/>
  <c r="U113" i="36"/>
  <c r="U160" i="36"/>
  <c r="U51" i="36"/>
  <c r="U58" i="36"/>
  <c r="U94" i="36"/>
  <c r="U175" i="36"/>
  <c r="X24" i="36"/>
  <c r="V59" i="36"/>
  <c r="W59" i="36"/>
  <c r="V111" i="36"/>
  <c r="V149" i="36"/>
  <c r="W149" i="36"/>
  <c r="V106" i="36"/>
  <c r="W106" i="36"/>
  <c r="V86" i="36"/>
  <c r="W86" i="36"/>
  <c r="V55" i="36"/>
  <c r="W55" i="36"/>
  <c r="V25" i="36"/>
  <c r="V166" i="36"/>
  <c r="W166" i="36"/>
  <c r="V108" i="36"/>
  <c r="W108" i="36"/>
  <c r="V162" i="36"/>
  <c r="W162" i="36"/>
  <c r="V94" i="36"/>
  <c r="W94" i="36"/>
  <c r="V50" i="36"/>
  <c r="W50" i="36"/>
  <c r="V56" i="36"/>
  <c r="W56" i="36"/>
  <c r="V37" i="36"/>
  <c r="W37" i="36"/>
  <c r="V43" i="36"/>
  <c r="W43" i="36"/>
  <c r="U48" i="36"/>
  <c r="U112" i="36"/>
  <c r="U146" i="36"/>
  <c r="U31" i="36"/>
  <c r="U167" i="36"/>
  <c r="U114" i="36"/>
  <c r="U110" i="36"/>
  <c r="U87" i="36"/>
  <c r="U154" i="36"/>
  <c r="U107" i="36"/>
  <c r="U52" i="36"/>
  <c r="U173" i="36"/>
  <c r="U115" i="36"/>
  <c r="U39" i="36"/>
  <c r="U99" i="36"/>
  <c r="U28" i="36"/>
  <c r="U144" i="36"/>
  <c r="U171" i="36"/>
  <c r="U57" i="36"/>
  <c r="U54" i="36"/>
  <c r="U47" i="36"/>
  <c r="U41" i="36"/>
  <c r="U27" i="36"/>
  <c r="U42" i="36"/>
  <c r="U111" i="36"/>
  <c r="U172" i="36"/>
  <c r="U33" i="36"/>
  <c r="U90" i="36"/>
  <c r="U98" i="36"/>
  <c r="U34" i="36"/>
  <c r="U163" i="36"/>
  <c r="U119" i="36"/>
  <c r="U152" i="36"/>
  <c r="U102" i="36"/>
  <c r="Y141" i="36"/>
  <c r="Z140" i="36"/>
  <c r="V83" i="36"/>
  <c r="X82" i="36"/>
  <c r="V118" i="36"/>
  <c r="W118" i="36"/>
  <c r="V47" i="36"/>
  <c r="V54" i="36"/>
  <c r="W54" i="36"/>
  <c r="V116" i="36"/>
  <c r="V151" i="36"/>
  <c r="W151" i="36"/>
  <c r="V98" i="36"/>
  <c r="W98" i="36"/>
  <c r="V88" i="36"/>
  <c r="W88" i="36"/>
  <c r="V92" i="36"/>
  <c r="W92" i="36"/>
  <c r="V45" i="36"/>
  <c r="W45" i="36"/>
  <c r="V49" i="36"/>
  <c r="V53" i="36"/>
  <c r="W53" i="36"/>
  <c r="V38" i="36"/>
  <c r="V171" i="36"/>
  <c r="V39" i="36"/>
  <c r="V154" i="36"/>
  <c r="W154" i="36"/>
  <c r="V120" i="36"/>
  <c r="W120" i="36"/>
  <c r="V152" i="36"/>
  <c r="W152" i="36"/>
  <c r="V91" i="36"/>
  <c r="W91" i="36"/>
  <c r="V51" i="36"/>
  <c r="V161" i="36"/>
  <c r="W161" i="36"/>
  <c r="V160" i="36"/>
  <c r="W160" i="36"/>
  <c r="V57" i="36"/>
  <c r="W57" i="36"/>
  <c r="V165" i="36"/>
  <c r="W165" i="36"/>
  <c r="V144" i="36"/>
  <c r="W144" i="36"/>
  <c r="V87" i="36"/>
  <c r="V35" i="36"/>
  <c r="W35" i="36"/>
  <c r="V85" i="36"/>
  <c r="V157" i="36"/>
  <c r="W157" i="36"/>
  <c r="V93" i="36"/>
  <c r="W93" i="36"/>
  <c r="V101" i="36"/>
  <c r="W101" i="36"/>
  <c r="V95" i="36"/>
  <c r="W95" i="36"/>
  <c r="V109" i="36"/>
  <c r="W109" i="36"/>
  <c r="W49" i="36"/>
  <c r="V163" i="36"/>
  <c r="V30" i="36"/>
  <c r="W30" i="36"/>
  <c r="V97" i="36"/>
  <c r="W97" i="36"/>
  <c r="V104" i="36"/>
  <c r="W104" i="36"/>
  <c r="V110" i="36"/>
  <c r="W110" i="36"/>
  <c r="V36" i="36"/>
  <c r="W36" i="36"/>
  <c r="V177" i="36"/>
  <c r="W177" i="36"/>
  <c r="V46" i="36"/>
  <c r="W46" i="36"/>
  <c r="V169" i="36"/>
  <c r="W169" i="36"/>
  <c r="U121" i="36"/>
  <c r="V28" i="36"/>
  <c r="V178" i="36"/>
  <c r="W178" i="36"/>
  <c r="V158" i="36"/>
  <c r="W158" i="36"/>
  <c r="V34" i="36"/>
  <c r="W34" i="36"/>
  <c r="V167" i="36"/>
  <c r="W167" i="36"/>
  <c r="V48" i="36"/>
  <c r="W48" i="36"/>
  <c r="V147" i="36"/>
  <c r="W147" i="36"/>
  <c r="V107" i="36"/>
  <c r="W107" i="36"/>
  <c r="V33" i="36"/>
  <c r="V32" i="36"/>
  <c r="W32" i="36"/>
  <c r="U63" i="36"/>
  <c r="V40" i="36"/>
  <c r="W40" i="36"/>
  <c r="V100" i="36"/>
  <c r="W100" i="36"/>
  <c r="V176" i="36"/>
  <c r="W176" i="36"/>
  <c r="V41" i="36"/>
  <c r="W41" i="36"/>
  <c r="V153" i="36"/>
  <c r="W153" i="36"/>
  <c r="V42" i="36"/>
  <c r="V143" i="36"/>
  <c r="V159" i="36"/>
  <c r="W159" i="36"/>
  <c r="V168" i="36"/>
  <c r="W168" i="36"/>
  <c r="W33" i="36"/>
  <c r="W51" i="36"/>
  <c r="W111" i="36"/>
  <c r="W116" i="36"/>
  <c r="V113" i="36"/>
  <c r="W113" i="36"/>
  <c r="V90" i="36"/>
  <c r="W90" i="36"/>
  <c r="U179" i="36"/>
  <c r="Y24" i="36"/>
  <c r="X47" i="36"/>
  <c r="X100" i="36"/>
  <c r="X109" i="36"/>
  <c r="X111" i="36"/>
  <c r="X62" i="36"/>
  <c r="X105" i="36"/>
  <c r="X146" i="36"/>
  <c r="X25" i="36"/>
  <c r="X59" i="36"/>
  <c r="X36" i="36"/>
  <c r="X32" i="36"/>
  <c r="X108" i="36"/>
  <c r="X99" i="36"/>
  <c r="X89" i="36"/>
  <c r="X148" i="36"/>
  <c r="X23" i="36"/>
  <c r="AJ26" i="36"/>
  <c r="C15" i="36"/>
  <c r="X93" i="36"/>
  <c r="X54" i="36"/>
  <c r="X40" i="36"/>
  <c r="X161" i="36"/>
  <c r="X169" i="36"/>
  <c r="X52" i="36"/>
  <c r="X44" i="36"/>
  <c r="X154" i="36"/>
  <c r="X151" i="36"/>
  <c r="W163" i="36"/>
  <c r="V173" i="36"/>
  <c r="W173" i="36"/>
  <c r="V150" i="36"/>
  <c r="W150" i="36"/>
  <c r="V58" i="36"/>
  <c r="W58" i="36"/>
  <c r="V164" i="36"/>
  <c r="W164" i="36"/>
  <c r="V115" i="36"/>
  <c r="W115" i="36"/>
  <c r="V112" i="36"/>
  <c r="W112" i="36"/>
  <c r="V170" i="36"/>
  <c r="W170" i="36"/>
  <c r="V62" i="36"/>
  <c r="W62" i="36"/>
  <c r="V119" i="36"/>
  <c r="W119" i="36"/>
  <c r="V105" i="36"/>
  <c r="W105" i="36"/>
  <c r="V117" i="36"/>
  <c r="W117" i="36"/>
  <c r="W85" i="36"/>
  <c r="W28" i="36"/>
  <c r="W38" i="36"/>
  <c r="W42" i="36"/>
  <c r="W171" i="36"/>
  <c r="V175" i="36"/>
  <c r="W175" i="36"/>
  <c r="V99" i="36"/>
  <c r="W99" i="36"/>
  <c r="V103" i="36"/>
  <c r="W103" i="36"/>
  <c r="V31" i="36"/>
  <c r="W31" i="36"/>
  <c r="V29" i="36"/>
  <c r="W29" i="36"/>
  <c r="W47" i="36"/>
  <c r="V114" i="36"/>
  <c r="W114" i="36"/>
  <c r="V52" i="36"/>
  <c r="W52" i="36"/>
  <c r="V27" i="36"/>
  <c r="V96" i="36"/>
  <c r="W96" i="36"/>
  <c r="V89" i="36"/>
  <c r="W89" i="36"/>
  <c r="V172" i="36"/>
  <c r="W172" i="36"/>
  <c r="V155" i="36"/>
  <c r="W155" i="36"/>
  <c r="W143" i="36"/>
  <c r="W39" i="36"/>
  <c r="W87" i="36"/>
  <c r="V146" i="36"/>
  <c r="W146" i="36"/>
  <c r="V44" i="36"/>
  <c r="W44" i="36"/>
  <c r="V174" i="36"/>
  <c r="W174" i="36"/>
  <c r="V156" i="36"/>
  <c r="W156" i="36"/>
  <c r="V145" i="36"/>
  <c r="W145" i="36"/>
  <c r="V60" i="36"/>
  <c r="W60" i="36"/>
  <c r="V148" i="36"/>
  <c r="W148" i="36"/>
  <c r="V61" i="36"/>
  <c r="W61" i="36"/>
  <c r="V102" i="36"/>
  <c r="W102" i="36"/>
  <c r="Z141" i="36"/>
  <c r="AA140" i="36"/>
  <c r="Y82" i="36"/>
  <c r="X83" i="36"/>
  <c r="X81" i="36"/>
  <c r="AJ84" i="36"/>
  <c r="C73" i="36"/>
  <c r="X157" i="36"/>
  <c r="X152" i="36"/>
  <c r="X119" i="36"/>
  <c r="X101" i="36"/>
  <c r="X55" i="36"/>
  <c r="X173" i="36"/>
  <c r="X116" i="36"/>
  <c r="X143" i="36"/>
  <c r="X115" i="36"/>
  <c r="X110" i="36"/>
  <c r="X49" i="36"/>
  <c r="X53" i="36"/>
  <c r="X165" i="36"/>
  <c r="X172" i="36"/>
  <c r="X163" i="36"/>
  <c r="X107" i="36"/>
  <c r="X27" i="36"/>
  <c r="X39" i="36"/>
  <c r="X86" i="36"/>
  <c r="X98" i="36"/>
  <c r="X174" i="36"/>
  <c r="X88" i="36"/>
  <c r="X85" i="36"/>
  <c r="X43" i="36"/>
  <c r="X117" i="36"/>
  <c r="X28" i="36"/>
  <c r="Y25" i="36"/>
  <c r="Y153" i="36"/>
  <c r="Y173" i="36"/>
  <c r="Y166" i="36"/>
  <c r="Z24" i="36"/>
  <c r="X155" i="36"/>
  <c r="X176" i="36"/>
  <c r="X166" i="36"/>
  <c r="X145" i="36"/>
  <c r="X114" i="36"/>
  <c r="X120" i="36"/>
  <c r="X102" i="36"/>
  <c r="X94" i="36"/>
  <c r="X144" i="36"/>
  <c r="X96" i="36"/>
  <c r="X177" i="36"/>
  <c r="X87" i="36"/>
  <c r="X170" i="36"/>
  <c r="X160" i="36"/>
  <c r="X167" i="36"/>
  <c r="X37" i="36"/>
  <c r="X34" i="36"/>
  <c r="X178" i="36"/>
  <c r="X103" i="36"/>
  <c r="X46" i="36"/>
  <c r="X45" i="36"/>
  <c r="X147" i="36"/>
  <c r="X97" i="36"/>
  <c r="X112" i="36"/>
  <c r="X48" i="36"/>
  <c r="X33" i="36"/>
  <c r="X60" i="36"/>
  <c r="X118" i="36"/>
  <c r="X58" i="36"/>
  <c r="X92" i="36"/>
  <c r="X31" i="36"/>
  <c r="X57" i="36"/>
  <c r="V63" i="36"/>
  <c r="W27" i="36"/>
  <c r="W63" i="36"/>
  <c r="V121" i="36"/>
  <c r="X149" i="36"/>
  <c r="X42" i="36"/>
  <c r="X159" i="36"/>
  <c r="X35" i="36"/>
  <c r="X168" i="36"/>
  <c r="X175" i="36"/>
  <c r="X156" i="36"/>
  <c r="X90" i="36"/>
  <c r="X91" i="36"/>
  <c r="X95" i="36"/>
  <c r="X29" i="36"/>
  <c r="X104" i="36"/>
  <c r="X162" i="36"/>
  <c r="X158" i="36"/>
  <c r="W121" i="36"/>
  <c r="W179" i="36"/>
  <c r="V179" i="36"/>
  <c r="X51" i="36"/>
  <c r="X164" i="36"/>
  <c r="X38" i="36"/>
  <c r="X153" i="36"/>
  <c r="X61" i="36"/>
  <c r="X41" i="36"/>
  <c r="X56" i="36"/>
  <c r="X171" i="36"/>
  <c r="X50" i="36"/>
  <c r="X150" i="36"/>
  <c r="X106" i="36"/>
  <c r="X113" i="36"/>
  <c r="X30" i="36"/>
  <c r="AA139" i="36"/>
  <c r="AA141" i="36"/>
  <c r="AB140" i="36"/>
  <c r="Z82" i="36"/>
  <c r="Y83" i="36"/>
  <c r="Y170" i="36"/>
  <c r="Y108" i="36"/>
  <c r="Y152" i="36"/>
  <c r="Y165" i="36"/>
  <c r="Y159" i="36"/>
  <c r="Y45" i="36"/>
  <c r="Y96" i="36"/>
  <c r="Y118" i="36"/>
  <c r="Y160" i="36"/>
  <c r="Y50" i="36"/>
  <c r="Y98" i="36"/>
  <c r="Y106" i="36"/>
  <c r="Y56" i="36"/>
  <c r="Y58" i="36"/>
  <c r="Y53" i="36"/>
  <c r="Y29" i="36"/>
  <c r="Y155" i="36"/>
  <c r="Y48" i="36"/>
  <c r="Y55" i="36"/>
  <c r="Y115" i="36"/>
  <c r="Y38" i="36"/>
  <c r="X179" i="36"/>
  <c r="Y167" i="36"/>
  <c r="Y27" i="36"/>
  <c r="Y117" i="36"/>
  <c r="Y120" i="36"/>
  <c r="Y57" i="36"/>
  <c r="Y35" i="36"/>
  <c r="Y147" i="36"/>
  <c r="Y47" i="36"/>
  <c r="Y174" i="36"/>
  <c r="Y32" i="36"/>
  <c r="Y36" i="36"/>
  <c r="Y52" i="36"/>
  <c r="Y92" i="36"/>
  <c r="Y143" i="36"/>
  <c r="Y90" i="36"/>
  <c r="Y110" i="36"/>
  <c r="Y91" i="36"/>
  <c r="Y162" i="36"/>
  <c r="Y168" i="36"/>
  <c r="Y59" i="36"/>
  <c r="Y87" i="36"/>
  <c r="Y164" i="36"/>
  <c r="Y99" i="36"/>
  <c r="Y41" i="36"/>
  <c r="Y40" i="36"/>
  <c r="Y151" i="36"/>
  <c r="Y103" i="36"/>
  <c r="Y146" i="36"/>
  <c r="Y93" i="36"/>
  <c r="Y62" i="36"/>
  <c r="Y171" i="36"/>
  <c r="Y44" i="36"/>
  <c r="Y176" i="36"/>
  <c r="Y119" i="36"/>
  <c r="Y145" i="36"/>
  <c r="Y97" i="36"/>
  <c r="Y112" i="36"/>
  <c r="Y94" i="36"/>
  <c r="Y156" i="36"/>
  <c r="Y60" i="36"/>
  <c r="Y43" i="36"/>
  <c r="Y102" i="36"/>
  <c r="Y89" i="36"/>
  <c r="Y37" i="36"/>
  <c r="Y114" i="36"/>
  <c r="Y33" i="36"/>
  <c r="Y109" i="36"/>
  <c r="Y39" i="36"/>
  <c r="Y46" i="36"/>
  <c r="Y150" i="36"/>
  <c r="Y105" i="36"/>
  <c r="Y113" i="36"/>
  <c r="Y28" i="36"/>
  <c r="Y107" i="36"/>
  <c r="Y148" i="36"/>
  <c r="Y42" i="36"/>
  <c r="Y144" i="36"/>
  <c r="Y149" i="36"/>
  <c r="X121" i="36"/>
  <c r="Y88" i="36"/>
  <c r="Y34" i="36"/>
  <c r="Y49" i="36"/>
  <c r="Y169" i="36"/>
  <c r="Y178" i="36"/>
  <c r="Y51" i="36"/>
  <c r="Y154" i="36"/>
  <c r="Y30" i="36"/>
  <c r="Y31" i="36"/>
  <c r="Y104" i="36"/>
  <c r="Y116" i="36"/>
  <c r="Y161" i="36"/>
  <c r="Y163" i="36"/>
  <c r="Y54" i="36"/>
  <c r="Y86" i="36"/>
  <c r="Y61" i="36"/>
  <c r="X63" i="36"/>
  <c r="AA24" i="36"/>
  <c r="Z25" i="36"/>
  <c r="Z35" i="36"/>
  <c r="Y101" i="36"/>
  <c r="Y175" i="36"/>
  <c r="Y172" i="36"/>
  <c r="Y111" i="36"/>
  <c r="Y85" i="36"/>
  <c r="Y157" i="36"/>
  <c r="Y100" i="36"/>
  <c r="Y177" i="36"/>
  <c r="Y95" i="36"/>
  <c r="Y158" i="36"/>
  <c r="AC140" i="36"/>
  <c r="AB141" i="36"/>
  <c r="AA82" i="36"/>
  <c r="Z83" i="36"/>
  <c r="Y63" i="36"/>
  <c r="Y179" i="36"/>
  <c r="Z165" i="36"/>
  <c r="Z58" i="36"/>
  <c r="Z62" i="36"/>
  <c r="Z176" i="36"/>
  <c r="Z107" i="36"/>
  <c r="Z87" i="36"/>
  <c r="Z106" i="36"/>
  <c r="Z95" i="36"/>
  <c r="Z162" i="36"/>
  <c r="Z166" i="36"/>
  <c r="Z155" i="36"/>
  <c r="Z90" i="36"/>
  <c r="Z171" i="36"/>
  <c r="Z156" i="36"/>
  <c r="Z96" i="36"/>
  <c r="Z174" i="36"/>
  <c r="Z94" i="36"/>
  <c r="Z105" i="36"/>
  <c r="Z178" i="36"/>
  <c r="Z150" i="36"/>
  <c r="Z117" i="36"/>
  <c r="Z167" i="36"/>
  <c r="Z143" i="36"/>
  <c r="Z37" i="36"/>
  <c r="Z148" i="36"/>
  <c r="Z29" i="36"/>
  <c r="Z33" i="36"/>
  <c r="Z56" i="36"/>
  <c r="Z113" i="36"/>
  <c r="Z97" i="36"/>
  <c r="Z101" i="36"/>
  <c r="Z39" i="36"/>
  <c r="Z43" i="36"/>
  <c r="Z175" i="36"/>
  <c r="Z93" i="36"/>
  <c r="Z34" i="36"/>
  <c r="Z55" i="36"/>
  <c r="Z172" i="36"/>
  <c r="Z157" i="36"/>
  <c r="Z85" i="36"/>
  <c r="Z163" i="36"/>
  <c r="Z112" i="36"/>
  <c r="Z146" i="36"/>
  <c r="Z86" i="36"/>
  <c r="Z160" i="36"/>
  <c r="Z170" i="36"/>
  <c r="Z59" i="36"/>
  <c r="Z145" i="36"/>
  <c r="Z92" i="36"/>
  <c r="Z98" i="36"/>
  <c r="Z169" i="36"/>
  <c r="Z45" i="36"/>
  <c r="Z108" i="36"/>
  <c r="Z116" i="36"/>
  <c r="Z151" i="36"/>
  <c r="Z41" i="36"/>
  <c r="Y121" i="36"/>
  <c r="Z103" i="36"/>
  <c r="Z100" i="36"/>
  <c r="Z50" i="36"/>
  <c r="Z149" i="36"/>
  <c r="Z147" i="36"/>
  <c r="Z88" i="36"/>
  <c r="Z54" i="36"/>
  <c r="Z118" i="36"/>
  <c r="Z89" i="36"/>
  <c r="Z36" i="36"/>
  <c r="Z53" i="36"/>
  <c r="Z161" i="36"/>
  <c r="Z32" i="36"/>
  <c r="Z173" i="36"/>
  <c r="Z60" i="36"/>
  <c r="Z159" i="36"/>
  <c r="Z61" i="36"/>
  <c r="Z177" i="36"/>
  <c r="Z144" i="36"/>
  <c r="Z99" i="36"/>
  <c r="Z153" i="36"/>
  <c r="Z152" i="36"/>
  <c r="Z49" i="36"/>
  <c r="Z28" i="36"/>
  <c r="Z48" i="36"/>
  <c r="AA152" i="36"/>
  <c r="AA37" i="36"/>
  <c r="AB24" i="36"/>
  <c r="AA25" i="36"/>
  <c r="AA144" i="36"/>
  <c r="AA61" i="36"/>
  <c r="AA55" i="36"/>
  <c r="AA23" i="36"/>
  <c r="AA97" i="36"/>
  <c r="AA162" i="36"/>
  <c r="AA31" i="36"/>
  <c r="Z52" i="36"/>
  <c r="Z109" i="36"/>
  <c r="Z57" i="36"/>
  <c r="Z27" i="36"/>
  <c r="Z168" i="36"/>
  <c r="Z102" i="36"/>
  <c r="Z114" i="36"/>
  <c r="Z104" i="36"/>
  <c r="Z164" i="36"/>
  <c r="Z154" i="36"/>
  <c r="Z46" i="36"/>
  <c r="Z47" i="36"/>
  <c r="Z120" i="36"/>
  <c r="Z51" i="36"/>
  <c r="Z40" i="36"/>
  <c r="Z119" i="36"/>
  <c r="Z38" i="36"/>
  <c r="Z44" i="36"/>
  <c r="Z158" i="36"/>
  <c r="Z42" i="36"/>
  <c r="Z30" i="36"/>
  <c r="Z111" i="36"/>
  <c r="Z115" i="36"/>
  <c r="Z110" i="36"/>
  <c r="Z31" i="36"/>
  <c r="Z91" i="36"/>
  <c r="AD140" i="36"/>
  <c r="AC141" i="36"/>
  <c r="AA81" i="36"/>
  <c r="AB82" i="36"/>
  <c r="AA83" i="36"/>
  <c r="AA59" i="36"/>
  <c r="AA40" i="36"/>
  <c r="AA115" i="36"/>
  <c r="AA168" i="36"/>
  <c r="AA27" i="36"/>
  <c r="AA35" i="36"/>
  <c r="AA38" i="36"/>
  <c r="AA100" i="36"/>
  <c r="AA93" i="36"/>
  <c r="AA102" i="36"/>
  <c r="AA54" i="36"/>
  <c r="AA34" i="36"/>
  <c r="AA99" i="36"/>
  <c r="AA91" i="36"/>
  <c r="AA111" i="36"/>
  <c r="AA47" i="36"/>
  <c r="AA50" i="36"/>
  <c r="AA160" i="36"/>
  <c r="AA103" i="36"/>
  <c r="AA95" i="36"/>
  <c r="AA164" i="36"/>
  <c r="AA176" i="36"/>
  <c r="AA108" i="36"/>
  <c r="AA51" i="36"/>
  <c r="AA148" i="36"/>
  <c r="AA107" i="36"/>
  <c r="AA165" i="36"/>
  <c r="AA170" i="36"/>
  <c r="Z121" i="36"/>
  <c r="Z63" i="36"/>
  <c r="AA53" i="36"/>
  <c r="AA153" i="36"/>
  <c r="AA163" i="36"/>
  <c r="AA158" i="36"/>
  <c r="AA105" i="36"/>
  <c r="AA58" i="36"/>
  <c r="AA57" i="36"/>
  <c r="AA175" i="36"/>
  <c r="AA46" i="36"/>
  <c r="AA157" i="36"/>
  <c r="AA43" i="36"/>
  <c r="AA177" i="36"/>
  <c r="AA49" i="36"/>
  <c r="AA117" i="36"/>
  <c r="AA174" i="36"/>
  <c r="AA171" i="36"/>
  <c r="AA154" i="36"/>
  <c r="AA173" i="36"/>
  <c r="AA169" i="36"/>
  <c r="AA28" i="36"/>
  <c r="AA56" i="36"/>
  <c r="AA88" i="36"/>
  <c r="AA145" i="36"/>
  <c r="AA48" i="36"/>
  <c r="AA96" i="36"/>
  <c r="AA98" i="36"/>
  <c r="AA155" i="36"/>
  <c r="AA94" i="36"/>
  <c r="AA166" i="36"/>
  <c r="AA167" i="36"/>
  <c r="AA172" i="36"/>
  <c r="AA159" i="36"/>
  <c r="AA39" i="36"/>
  <c r="AA161" i="36"/>
  <c r="AA112" i="36"/>
  <c r="AA44" i="36"/>
  <c r="AA60" i="36"/>
  <c r="AA106" i="36"/>
  <c r="AA36" i="36"/>
  <c r="AA104" i="36"/>
  <c r="AA110" i="36"/>
  <c r="AA113" i="36"/>
  <c r="AA151" i="36"/>
  <c r="AA92" i="36"/>
  <c r="AA32" i="36"/>
  <c r="AA90" i="36"/>
  <c r="AA118" i="36"/>
  <c r="AA101" i="36"/>
  <c r="AA120" i="36"/>
  <c r="AA116" i="36"/>
  <c r="AA41" i="36"/>
  <c r="AA85" i="36"/>
  <c r="AA52" i="36"/>
  <c r="AA150" i="36"/>
  <c r="AA62" i="36"/>
  <c r="AA86" i="36"/>
  <c r="AA42" i="36"/>
  <c r="AA147" i="36"/>
  <c r="AA87" i="36"/>
  <c r="AA178" i="36"/>
  <c r="Z179" i="36"/>
  <c r="AA30" i="36"/>
  <c r="AA109" i="36"/>
  <c r="AA156" i="36"/>
  <c r="AA45" i="36"/>
  <c r="AA143" i="36"/>
  <c r="AA149" i="36"/>
  <c r="AA146" i="36"/>
  <c r="AC24" i="36"/>
  <c r="AB158" i="36"/>
  <c r="AB178" i="36"/>
  <c r="AB29" i="36"/>
  <c r="AB93" i="36"/>
  <c r="AB25" i="36"/>
  <c r="AB30" i="36"/>
  <c r="AA33" i="36"/>
  <c r="AA29" i="36"/>
  <c r="AA119" i="36"/>
  <c r="AA114" i="36"/>
  <c r="AA89" i="36"/>
  <c r="AD141" i="36"/>
  <c r="AE140" i="36"/>
  <c r="AD139" i="36"/>
  <c r="AC82" i="36"/>
  <c r="AB83" i="36"/>
  <c r="AA63" i="36"/>
  <c r="AB169" i="36"/>
  <c r="AB46" i="36"/>
  <c r="AB40" i="36"/>
  <c r="AB177" i="36"/>
  <c r="AB159" i="36"/>
  <c r="AB154" i="36"/>
  <c r="AB101" i="36"/>
  <c r="AB157" i="36"/>
  <c r="AB47" i="36"/>
  <c r="AB119" i="36"/>
  <c r="AB114" i="36"/>
  <c r="AB108" i="36"/>
  <c r="AB113" i="36"/>
  <c r="AB104" i="36"/>
  <c r="AB163" i="36"/>
  <c r="AB38" i="36"/>
  <c r="AB94" i="36"/>
  <c r="AB92" i="36"/>
  <c r="AB118" i="36"/>
  <c r="AB164" i="36"/>
  <c r="AB37" i="36"/>
  <c r="AB97" i="36"/>
  <c r="AB168" i="36"/>
  <c r="AB161" i="36"/>
  <c r="AB174" i="36"/>
  <c r="AB44" i="36"/>
  <c r="AB39" i="36"/>
  <c r="AB48" i="36"/>
  <c r="AA179" i="36"/>
  <c r="AB43" i="36"/>
  <c r="AB99" i="36"/>
  <c r="AB42" i="36"/>
  <c r="AB106" i="36"/>
  <c r="AB33" i="36"/>
  <c r="AB146" i="36"/>
  <c r="AB165" i="36"/>
  <c r="AB100" i="36"/>
  <c r="AB171" i="36"/>
  <c r="AB111" i="36"/>
  <c r="AB32" i="36"/>
  <c r="AB98" i="36"/>
  <c r="AB153" i="36"/>
  <c r="AB112" i="36"/>
  <c r="AB31" i="36"/>
  <c r="AB36" i="36"/>
  <c r="AB52" i="36"/>
  <c r="AB90" i="36"/>
  <c r="AB151" i="36"/>
  <c r="AB175" i="36"/>
  <c r="AB170" i="36"/>
  <c r="AB56" i="36"/>
  <c r="AB103" i="36"/>
  <c r="AB160" i="36"/>
  <c r="AB102" i="36"/>
  <c r="AB28" i="36"/>
  <c r="AB27" i="36"/>
  <c r="AB109" i="36"/>
  <c r="AB51" i="36"/>
  <c r="AB143" i="36"/>
  <c r="AB173" i="36"/>
  <c r="AB86" i="36"/>
  <c r="AB62" i="36"/>
  <c r="AB41" i="36"/>
  <c r="AB49" i="36"/>
  <c r="AB95" i="36"/>
  <c r="AB167" i="36"/>
  <c r="AB85" i="36"/>
  <c r="AD24" i="36"/>
  <c r="AC25" i="36"/>
  <c r="AC62" i="36"/>
  <c r="AB60" i="36"/>
  <c r="AB91" i="36"/>
  <c r="AB45" i="36"/>
  <c r="AB34" i="36"/>
  <c r="AB176" i="36"/>
  <c r="AB107" i="36"/>
  <c r="AB117" i="36"/>
  <c r="AB144" i="36"/>
  <c r="AB116" i="36"/>
  <c r="AB96" i="36"/>
  <c r="AB172" i="36"/>
  <c r="AB35" i="36"/>
  <c r="AB152" i="36"/>
  <c r="AB54" i="36"/>
  <c r="AB88" i="36"/>
  <c r="AB57" i="36"/>
  <c r="AB53" i="36"/>
  <c r="AB89" i="36"/>
  <c r="AB105" i="36"/>
  <c r="AB87" i="36"/>
  <c r="AB149" i="36"/>
  <c r="AB156" i="36"/>
  <c r="AB120" i="36"/>
  <c r="AB147" i="36"/>
  <c r="AB162" i="36"/>
  <c r="AB155" i="36"/>
  <c r="AB166" i="36"/>
  <c r="AB55" i="36"/>
  <c r="AB61" i="36"/>
  <c r="AB150" i="36"/>
  <c r="AB59" i="36"/>
  <c r="AB115" i="36"/>
  <c r="AB148" i="36"/>
  <c r="AB145" i="36"/>
  <c r="AB50" i="36"/>
  <c r="AB58" i="36"/>
  <c r="AB110" i="36"/>
  <c r="AA121" i="36"/>
  <c r="AE141" i="36"/>
  <c r="AF140" i="36"/>
  <c r="AD82" i="36"/>
  <c r="AC83" i="36"/>
  <c r="AC150" i="36"/>
  <c r="AC34" i="36"/>
  <c r="AC178" i="36"/>
  <c r="AC87" i="36"/>
  <c r="AC118" i="36"/>
  <c r="AC29" i="36"/>
  <c r="AC145" i="36"/>
  <c r="AC47" i="36"/>
  <c r="AC59" i="36"/>
  <c r="AC98" i="36"/>
  <c r="AC169" i="36"/>
  <c r="AC61" i="36"/>
  <c r="AC95" i="36"/>
  <c r="AC113" i="36"/>
  <c r="AC119" i="36"/>
  <c r="AC117" i="36"/>
  <c r="AC89" i="36"/>
  <c r="AC37" i="36"/>
  <c r="AC112" i="36"/>
  <c r="AC92" i="36"/>
  <c r="AC38" i="36"/>
  <c r="AC109" i="36"/>
  <c r="AC160" i="36"/>
  <c r="AC54" i="36"/>
  <c r="AC156" i="36"/>
  <c r="AC116" i="36"/>
  <c r="AC171" i="36"/>
  <c r="AC167" i="36"/>
  <c r="AC111" i="36"/>
  <c r="AC164" i="36"/>
  <c r="AC144" i="36"/>
  <c r="AC158" i="36"/>
  <c r="AC49" i="36"/>
  <c r="AC148" i="36"/>
  <c r="AC159" i="36"/>
  <c r="AC86" i="36"/>
  <c r="AC153" i="36"/>
  <c r="AC151" i="36"/>
  <c r="AC35" i="36"/>
  <c r="AC155" i="36"/>
  <c r="AC104" i="36"/>
  <c r="AC102" i="36"/>
  <c r="AC154" i="36"/>
  <c r="AC30" i="36"/>
  <c r="AC58" i="36"/>
  <c r="AC174" i="36"/>
  <c r="AC96" i="36"/>
  <c r="AC42" i="36"/>
  <c r="AC120" i="36"/>
  <c r="AC31" i="36"/>
  <c r="AC173" i="36"/>
  <c r="AC88" i="36"/>
  <c r="AC48" i="36"/>
  <c r="AC103" i="36"/>
  <c r="AC166" i="36"/>
  <c r="AC161" i="36"/>
  <c r="AC143" i="36"/>
  <c r="AC165" i="36"/>
  <c r="AC99" i="36"/>
  <c r="AC172" i="36"/>
  <c r="AC90" i="36"/>
  <c r="AC100" i="36"/>
  <c r="AC51" i="36"/>
  <c r="AC110" i="36"/>
  <c r="AC28" i="36"/>
  <c r="AC60" i="36"/>
  <c r="AC43" i="36"/>
  <c r="AC85" i="36"/>
  <c r="AB121" i="36"/>
  <c r="AB179" i="36"/>
  <c r="AC152" i="36"/>
  <c r="AC115" i="36"/>
  <c r="AC36" i="36"/>
  <c r="AC50" i="36"/>
  <c r="AC91" i="36"/>
  <c r="AC44" i="36"/>
  <c r="AC56" i="36"/>
  <c r="AC105" i="36"/>
  <c r="AD156" i="36"/>
  <c r="AE24" i="36"/>
  <c r="AD25" i="36"/>
  <c r="AD87" i="36"/>
  <c r="AD23" i="36"/>
  <c r="AD30" i="36"/>
  <c r="AD146" i="36"/>
  <c r="AC55" i="36"/>
  <c r="AC32" i="36"/>
  <c r="AC94" i="36"/>
  <c r="AC175" i="36"/>
  <c r="AC149" i="36"/>
  <c r="AC40" i="36"/>
  <c r="AC106" i="36"/>
  <c r="AC39" i="36"/>
  <c r="AC53" i="36"/>
  <c r="AC176" i="36"/>
  <c r="AC107" i="36"/>
  <c r="AC163" i="36"/>
  <c r="AC147" i="36"/>
  <c r="AC46" i="36"/>
  <c r="AC157" i="36"/>
  <c r="AC93" i="36"/>
  <c r="AC101" i="36"/>
  <c r="AC177" i="36"/>
  <c r="AB63" i="36"/>
  <c r="AC146" i="36"/>
  <c r="AC97" i="36"/>
  <c r="AC168" i="36"/>
  <c r="AC170" i="36"/>
  <c r="AC114" i="36"/>
  <c r="AC52" i="36"/>
  <c r="AC33" i="36"/>
  <c r="AC41" i="36"/>
  <c r="AC45" i="36"/>
  <c r="AC27" i="36"/>
  <c r="AC57" i="36"/>
  <c r="AC162" i="36"/>
  <c r="AC108" i="36"/>
  <c r="AF141" i="36"/>
  <c r="AG140" i="36"/>
  <c r="AD83" i="36"/>
  <c r="AD81" i="36"/>
  <c r="AE82" i="36"/>
  <c r="AD62" i="36"/>
  <c r="AD31" i="36"/>
  <c r="AD46" i="36"/>
  <c r="AD104" i="36"/>
  <c r="AD36" i="36"/>
  <c r="AD161" i="36"/>
  <c r="AD167" i="36"/>
  <c r="AD172" i="36"/>
  <c r="AD148" i="36"/>
  <c r="AD153" i="36"/>
  <c r="AD39" i="36"/>
  <c r="AD108" i="36"/>
  <c r="AD159" i="36"/>
  <c r="AD173" i="36"/>
  <c r="AD89" i="36"/>
  <c r="AD57" i="36"/>
  <c r="AD174" i="36"/>
  <c r="AD94" i="36"/>
  <c r="AD178" i="36"/>
  <c r="AD98" i="36"/>
  <c r="AD45" i="36"/>
  <c r="AD144" i="36"/>
  <c r="AD166" i="36"/>
  <c r="AD105" i="36"/>
  <c r="AD116" i="36"/>
  <c r="AD49" i="36"/>
  <c r="AD117" i="36"/>
  <c r="AD47" i="36"/>
  <c r="AD44" i="36"/>
  <c r="AD27" i="36"/>
  <c r="AD169" i="36"/>
  <c r="AD48" i="36"/>
  <c r="AD165" i="36"/>
  <c r="AD109" i="36"/>
  <c r="AD157" i="36"/>
  <c r="AD43" i="36"/>
  <c r="AD112" i="36"/>
  <c r="AD100" i="36"/>
  <c r="AD53" i="36"/>
  <c r="AD168" i="36"/>
  <c r="AD149" i="36"/>
  <c r="AD155" i="36"/>
  <c r="AD56" i="36"/>
  <c r="AD51" i="36"/>
  <c r="AD118" i="36"/>
  <c r="AD176" i="36"/>
  <c r="AD85" i="36"/>
  <c r="AD86" i="36"/>
  <c r="AD42" i="36"/>
  <c r="AD33" i="36"/>
  <c r="AD92" i="36"/>
  <c r="AD29" i="36"/>
  <c r="AD90" i="36"/>
  <c r="AD113" i="36"/>
  <c r="AC121" i="36"/>
  <c r="AC63" i="36"/>
  <c r="AD154" i="36"/>
  <c r="AD163" i="36"/>
  <c r="AD103" i="36"/>
  <c r="AD59" i="36"/>
  <c r="AD162" i="36"/>
  <c r="AD143" i="36"/>
  <c r="AD107" i="36"/>
  <c r="AD177" i="36"/>
  <c r="AD145" i="36"/>
  <c r="AD151" i="36"/>
  <c r="AD40" i="36"/>
  <c r="AD55" i="36"/>
  <c r="AD158" i="36"/>
  <c r="AD95" i="36"/>
  <c r="AE25" i="36"/>
  <c r="AE103" i="36"/>
  <c r="AF24" i="36"/>
  <c r="AD97" i="36"/>
  <c r="AD170" i="36"/>
  <c r="AD150" i="36"/>
  <c r="AD52" i="36"/>
  <c r="AD37" i="36"/>
  <c r="AD60" i="36"/>
  <c r="AD50" i="36"/>
  <c r="AD164" i="36"/>
  <c r="AD175" i="36"/>
  <c r="AD28" i="36"/>
  <c r="AD101" i="36"/>
  <c r="AD110" i="36"/>
  <c r="AD58" i="36"/>
  <c r="AD147" i="36"/>
  <c r="AD160" i="36"/>
  <c r="AD54" i="36"/>
  <c r="AD115" i="36"/>
  <c r="AD96" i="36"/>
  <c r="AD111" i="36"/>
  <c r="AD91" i="36"/>
  <c r="AD93" i="36"/>
  <c r="AD99" i="36"/>
  <c r="AC179" i="36"/>
  <c r="AD102" i="36"/>
  <c r="AD119" i="36"/>
  <c r="AD120" i="36"/>
  <c r="AD152" i="36"/>
  <c r="AD114" i="36"/>
  <c r="AD34" i="36"/>
  <c r="AD171" i="36"/>
  <c r="AD61" i="36"/>
  <c r="AD35" i="36"/>
  <c r="AD88" i="36"/>
  <c r="AD106" i="36"/>
  <c r="AD32" i="36"/>
  <c r="AD38" i="36"/>
  <c r="AD41" i="36"/>
  <c r="AH140" i="36"/>
  <c r="AG141" i="36"/>
  <c r="AG139" i="36"/>
  <c r="AE83" i="36"/>
  <c r="AF82" i="36"/>
  <c r="AE46" i="36"/>
  <c r="AE150" i="36"/>
  <c r="AE155" i="36"/>
  <c r="AE165" i="36"/>
  <c r="AE144" i="36"/>
  <c r="AE53" i="36"/>
  <c r="AE40" i="36"/>
  <c r="AE147" i="36"/>
  <c r="AE175" i="36"/>
  <c r="AE90" i="36"/>
  <c r="AE158" i="36"/>
  <c r="AE169" i="36"/>
  <c r="AE166" i="36"/>
  <c r="AE153" i="36"/>
  <c r="AE162" i="36"/>
  <c r="AE115" i="36"/>
  <c r="AE51" i="36"/>
  <c r="AE49" i="36"/>
  <c r="AE38" i="36"/>
  <c r="AE101" i="36"/>
  <c r="AE105" i="36"/>
  <c r="AE154" i="36"/>
  <c r="AE178" i="36"/>
  <c r="AE91" i="36"/>
  <c r="AE92" i="36"/>
  <c r="AE151" i="36"/>
  <c r="AE107" i="36"/>
  <c r="AE88" i="36"/>
  <c r="AE93" i="36"/>
  <c r="AE164" i="36"/>
  <c r="AE118" i="36"/>
  <c r="AE168" i="36"/>
  <c r="AE100" i="36"/>
  <c r="AE61" i="36"/>
  <c r="AE170" i="36"/>
  <c r="AE59" i="36"/>
  <c r="AE47" i="36"/>
  <c r="AE50" i="36"/>
  <c r="AE143" i="36"/>
  <c r="AE45" i="36"/>
  <c r="AE58" i="36"/>
  <c r="AE44" i="36"/>
  <c r="AE148" i="36"/>
  <c r="AE172" i="36"/>
  <c r="AE42" i="36"/>
  <c r="AE161" i="36"/>
  <c r="AE41" i="36"/>
  <c r="AE112" i="36"/>
  <c r="AE163" i="36"/>
  <c r="AE159" i="36"/>
  <c r="AE146" i="36"/>
  <c r="AE35" i="36"/>
  <c r="AE97" i="36"/>
  <c r="AE62" i="36"/>
  <c r="AE109" i="36"/>
  <c r="AE43" i="36"/>
  <c r="AE120" i="36"/>
  <c r="AE48" i="36"/>
  <c r="AE114" i="36"/>
  <c r="AG24" i="36"/>
  <c r="AF25" i="36"/>
  <c r="AF58" i="36"/>
  <c r="AF52" i="36"/>
  <c r="AE94" i="36"/>
  <c r="AE110" i="36"/>
  <c r="AE177" i="36"/>
  <c r="AE52" i="36"/>
  <c r="AE85" i="36"/>
  <c r="AD63" i="36"/>
  <c r="AE116" i="36"/>
  <c r="AE111" i="36"/>
  <c r="AE60" i="36"/>
  <c r="AE54" i="36"/>
  <c r="AE86" i="36"/>
  <c r="AE33" i="36"/>
  <c r="AE171" i="36"/>
  <c r="AE95" i="36"/>
  <c r="AE37" i="36"/>
  <c r="AE117" i="36"/>
  <c r="AE30" i="36"/>
  <c r="AE99" i="36"/>
  <c r="AE176" i="36"/>
  <c r="AE102" i="36"/>
  <c r="AE31" i="36"/>
  <c r="AE87" i="36"/>
  <c r="AE89" i="36"/>
  <c r="AE57" i="36"/>
  <c r="AE39" i="36"/>
  <c r="AE149" i="36"/>
  <c r="AE29" i="36"/>
  <c r="AE174" i="36"/>
  <c r="AE36" i="36"/>
  <c r="AE119" i="36"/>
  <c r="AE55" i="36"/>
  <c r="AE98" i="36"/>
  <c r="AE145" i="36"/>
  <c r="AE157" i="36"/>
  <c r="AE96" i="36"/>
  <c r="AE152" i="36"/>
  <c r="AE106" i="36"/>
  <c r="AE108" i="36"/>
  <c r="AE104" i="36"/>
  <c r="AE160" i="36"/>
  <c r="AE156" i="36"/>
  <c r="AE167" i="36"/>
  <c r="AE173" i="36"/>
  <c r="AE56" i="36"/>
  <c r="AE32" i="36"/>
  <c r="AE34" i="36"/>
  <c r="AE27" i="36"/>
  <c r="AE28" i="36"/>
  <c r="AE113" i="36"/>
  <c r="AD179" i="36"/>
  <c r="AD121" i="36"/>
  <c r="AI140" i="36"/>
  <c r="AH141" i="36"/>
  <c r="AG82" i="36"/>
  <c r="AF83" i="36"/>
  <c r="AF115" i="36"/>
  <c r="AF101" i="36"/>
  <c r="AF172" i="36"/>
  <c r="AF89" i="36"/>
  <c r="AF40" i="36"/>
  <c r="AF153" i="36"/>
  <c r="AF94" i="36"/>
  <c r="AF169" i="36"/>
  <c r="AF54" i="36"/>
  <c r="AF164" i="36"/>
  <c r="AF36" i="36"/>
  <c r="AF57" i="36"/>
  <c r="AF155" i="36"/>
  <c r="AF152" i="36"/>
  <c r="AF166" i="36"/>
  <c r="AF174" i="36"/>
  <c r="AF34" i="36"/>
  <c r="AF104" i="36"/>
  <c r="AF118" i="36"/>
  <c r="AF103" i="36"/>
  <c r="AF28" i="36"/>
  <c r="AF100" i="36"/>
  <c r="AF51" i="36"/>
  <c r="AF86" i="36"/>
  <c r="AF147" i="36"/>
  <c r="AE179" i="36"/>
  <c r="AF53" i="36"/>
  <c r="AF93" i="36"/>
  <c r="AF157" i="36"/>
  <c r="AF41" i="36"/>
  <c r="AF42" i="36"/>
  <c r="AF150" i="36"/>
  <c r="AG25" i="36"/>
  <c r="AG161" i="36"/>
  <c r="AG30" i="36"/>
  <c r="AG97" i="36"/>
  <c r="AG23" i="36"/>
  <c r="AG175" i="36"/>
  <c r="AH24" i="36"/>
  <c r="AG93" i="36"/>
  <c r="AG171" i="36"/>
  <c r="AG96" i="36"/>
  <c r="AG173" i="36"/>
  <c r="AG150" i="36"/>
  <c r="AF45" i="36"/>
  <c r="AF31" i="36"/>
  <c r="AF102" i="36"/>
  <c r="AF92" i="36"/>
  <c r="AF46" i="36"/>
  <c r="AF27" i="36"/>
  <c r="AF107" i="36"/>
  <c r="AF119" i="36"/>
  <c r="AF170" i="36"/>
  <c r="AF62" i="36"/>
  <c r="AF91" i="36"/>
  <c r="AF165" i="36"/>
  <c r="AF154" i="36"/>
  <c r="AF173" i="36"/>
  <c r="AF87" i="36"/>
  <c r="AF105" i="36"/>
  <c r="AF171" i="36"/>
  <c r="AE121" i="36"/>
  <c r="AF151" i="36"/>
  <c r="AF44" i="36"/>
  <c r="AF117" i="36"/>
  <c r="AF148" i="36"/>
  <c r="AF37" i="36"/>
  <c r="AF113" i="36"/>
  <c r="AF106" i="36"/>
  <c r="AF112" i="36"/>
  <c r="AF111" i="36"/>
  <c r="AF30" i="36"/>
  <c r="AF32" i="36"/>
  <c r="AF95" i="36"/>
  <c r="AF162" i="36"/>
  <c r="AF29" i="36"/>
  <c r="AF48" i="36"/>
  <c r="AF168" i="36"/>
  <c r="AF38" i="36"/>
  <c r="AF88" i="36"/>
  <c r="AF143" i="36"/>
  <c r="AF85" i="36"/>
  <c r="AF167" i="36"/>
  <c r="AF144" i="36"/>
  <c r="AF55" i="36"/>
  <c r="AF163" i="36"/>
  <c r="AF161" i="36"/>
  <c r="AF176" i="36"/>
  <c r="AF99" i="36"/>
  <c r="AF90" i="36"/>
  <c r="AF159" i="36"/>
  <c r="AF160" i="36"/>
  <c r="AF43" i="36"/>
  <c r="AF47" i="36"/>
  <c r="AF56" i="36"/>
  <c r="AF177" i="36"/>
  <c r="AF35" i="36"/>
  <c r="AF178" i="36"/>
  <c r="AF146" i="36"/>
  <c r="AF59" i="36"/>
  <c r="AF145" i="36"/>
  <c r="AF39" i="36"/>
  <c r="AF120" i="36"/>
  <c r="AF98" i="36"/>
  <c r="AF156" i="36"/>
  <c r="AF61" i="36"/>
  <c r="AF49" i="36"/>
  <c r="AF114" i="36"/>
  <c r="AE63" i="36"/>
  <c r="AF116" i="36"/>
  <c r="AF149" i="36"/>
  <c r="AF175" i="36"/>
  <c r="AF50" i="36"/>
  <c r="AF109" i="36"/>
  <c r="AF108" i="36"/>
  <c r="AF158" i="36"/>
  <c r="AF97" i="36"/>
  <c r="AF110" i="36"/>
  <c r="AF33" i="36"/>
  <c r="AF96" i="36"/>
  <c r="AF60" i="36"/>
  <c r="AK140" i="36"/>
  <c r="AI141" i="36"/>
  <c r="AG81" i="36"/>
  <c r="AG83" i="36"/>
  <c r="AH82" i="36"/>
  <c r="AG151" i="36"/>
  <c r="AG99" i="36"/>
  <c r="AG50" i="36"/>
  <c r="AG92" i="36"/>
  <c r="AG55" i="36"/>
  <c r="AG104" i="36"/>
  <c r="AG160" i="36"/>
  <c r="AG44" i="36"/>
  <c r="AG88" i="36"/>
  <c r="AG37" i="36"/>
  <c r="AG152" i="36"/>
  <c r="AG156" i="36"/>
  <c r="AG49" i="36"/>
  <c r="AG168" i="36"/>
  <c r="AG109" i="36"/>
  <c r="AG57" i="36"/>
  <c r="AG42" i="36"/>
  <c r="AG59" i="36"/>
  <c r="AG174" i="36"/>
  <c r="AG110" i="36"/>
  <c r="AG166" i="36"/>
  <c r="AG54" i="36"/>
  <c r="AG153" i="36"/>
  <c r="AG105" i="36"/>
  <c r="AG36" i="36"/>
  <c r="AG162" i="36"/>
  <c r="AG46" i="36"/>
  <c r="AG90" i="36"/>
  <c r="AG102" i="36"/>
  <c r="AG169" i="36"/>
  <c r="AG52" i="36"/>
  <c r="AG178" i="36"/>
  <c r="AG120" i="36"/>
  <c r="AG86" i="36"/>
  <c r="AG172" i="36"/>
  <c r="AG111" i="36"/>
  <c r="AG148" i="36"/>
  <c r="AG144" i="36"/>
  <c r="AG89" i="36"/>
  <c r="AG53" i="36"/>
  <c r="AG39" i="36"/>
  <c r="AG159" i="36"/>
  <c r="AG163" i="36"/>
  <c r="AG41" i="36"/>
  <c r="AG58" i="36"/>
  <c r="AG115" i="36"/>
  <c r="AG116" i="36"/>
  <c r="AG107" i="36"/>
  <c r="AG31" i="36"/>
  <c r="AG40" i="36"/>
  <c r="AG176" i="36"/>
  <c r="AG35" i="36"/>
  <c r="AG47" i="36"/>
  <c r="AG106" i="36"/>
  <c r="AG56" i="36"/>
  <c r="AG103" i="36"/>
  <c r="AG146" i="36"/>
  <c r="AG179" i="36"/>
  <c r="AG177" i="36"/>
  <c r="AG51" i="36"/>
  <c r="AG149" i="36"/>
  <c r="AG157" i="36"/>
  <c r="AG28" i="36"/>
  <c r="AG155" i="36"/>
  <c r="AG164" i="36"/>
  <c r="AG91" i="36"/>
  <c r="AG95" i="36"/>
  <c r="AG143" i="36"/>
  <c r="AG100" i="36"/>
  <c r="AG170" i="36"/>
  <c r="AG119" i="36"/>
  <c r="AG43" i="36"/>
  <c r="AG167" i="36"/>
  <c r="AG62" i="36"/>
  <c r="AG87" i="36"/>
  <c r="AG145" i="36"/>
  <c r="AG38" i="36"/>
  <c r="AG60" i="36"/>
  <c r="AG147" i="36"/>
  <c r="AG94" i="36"/>
  <c r="AG33" i="36"/>
  <c r="AG85" i="36"/>
  <c r="AG29" i="36"/>
  <c r="AG165" i="36"/>
  <c r="AG61" i="36"/>
  <c r="AG154" i="36"/>
  <c r="AG32" i="36"/>
  <c r="AG45" i="36"/>
  <c r="AG114" i="36"/>
  <c r="AG118" i="36"/>
  <c r="AG158" i="36"/>
  <c r="AG27" i="36"/>
  <c r="AG108" i="36"/>
  <c r="AG117" i="36"/>
  <c r="AG113" i="36"/>
  <c r="AG98" i="36"/>
  <c r="AG101" i="36"/>
  <c r="AG112" i="36"/>
  <c r="AG34" i="36"/>
  <c r="AG48" i="36"/>
  <c r="AF121" i="36"/>
  <c r="AF179" i="36"/>
  <c r="AF63" i="36"/>
  <c r="AI24" i="36"/>
  <c r="AH116" i="36"/>
  <c r="AH25" i="36"/>
  <c r="AH114" i="36"/>
  <c r="AH60" i="36"/>
  <c r="AH144" i="36"/>
  <c r="AH151" i="36"/>
  <c r="AK141" i="36"/>
  <c r="AK139" i="36"/>
  <c r="AW142" i="36"/>
  <c r="D131" i="36"/>
  <c r="AL140" i="36"/>
  <c r="AH83" i="36"/>
  <c r="AI82" i="36"/>
  <c r="AG63" i="36"/>
  <c r="AG121" i="36"/>
  <c r="AH158" i="36"/>
  <c r="AH146" i="36"/>
  <c r="AH103" i="36"/>
  <c r="AH29" i="36"/>
  <c r="AH61" i="36"/>
  <c r="AH97" i="36"/>
  <c r="AH32" i="36"/>
  <c r="AH87" i="36"/>
  <c r="AH51" i="36"/>
  <c r="AH30" i="36"/>
  <c r="AH160" i="36"/>
  <c r="AH35" i="36"/>
  <c r="AH106" i="36"/>
  <c r="AH163" i="36"/>
  <c r="AH170" i="36"/>
  <c r="AH147" i="36"/>
  <c r="AH177" i="36"/>
  <c r="AH118" i="36"/>
  <c r="AH44" i="36"/>
  <c r="AH153" i="36"/>
  <c r="AH152" i="36"/>
  <c r="AH109" i="36"/>
  <c r="AH49" i="36"/>
  <c r="AH95" i="36"/>
  <c r="AH154" i="36"/>
  <c r="AH108" i="36"/>
  <c r="AH113" i="36"/>
  <c r="AH59" i="36"/>
  <c r="AH46" i="36"/>
  <c r="AH90" i="36"/>
  <c r="AH38" i="36"/>
  <c r="AH98" i="36"/>
  <c r="AH57" i="36"/>
  <c r="AH96" i="36"/>
  <c r="AH42" i="36"/>
  <c r="AH171" i="36"/>
  <c r="AH162" i="36"/>
  <c r="AH175" i="36"/>
  <c r="AH54" i="36"/>
  <c r="AH104" i="36"/>
  <c r="AH112" i="36"/>
  <c r="AH178" i="36"/>
  <c r="AH86" i="36"/>
  <c r="AH173" i="36"/>
  <c r="AH107" i="36"/>
  <c r="AH159" i="36"/>
  <c r="AH31" i="36"/>
  <c r="AH156" i="36"/>
  <c r="AH43" i="36"/>
  <c r="AH34" i="36"/>
  <c r="AH167" i="36"/>
  <c r="AH165" i="36"/>
  <c r="AH117" i="36"/>
  <c r="AH33" i="36"/>
  <c r="AH161" i="36"/>
  <c r="AK24" i="36"/>
  <c r="AI25" i="36"/>
  <c r="AI176" i="36"/>
  <c r="AJ176" i="36"/>
  <c r="AH157" i="36"/>
  <c r="AH58" i="36"/>
  <c r="AH47" i="36"/>
  <c r="AH55" i="36"/>
  <c r="AH88" i="36"/>
  <c r="AH85" i="36"/>
  <c r="AH149" i="36"/>
  <c r="AH105" i="36"/>
  <c r="AH176" i="36"/>
  <c r="AH148" i="36"/>
  <c r="AH168" i="36"/>
  <c r="AH92" i="36"/>
  <c r="AH28" i="36"/>
  <c r="AH91" i="36"/>
  <c r="AH93" i="36"/>
  <c r="AH174" i="36"/>
  <c r="AH40" i="36"/>
  <c r="AH155" i="36"/>
  <c r="AH172" i="36"/>
  <c r="AH52" i="36"/>
  <c r="AH94" i="36"/>
  <c r="AH169" i="36"/>
  <c r="AH166" i="36"/>
  <c r="AH115" i="36"/>
  <c r="AH111" i="36"/>
  <c r="AH164" i="36"/>
  <c r="AH99" i="36"/>
  <c r="AH27" i="36"/>
  <c r="AH62" i="36"/>
  <c r="AH143" i="36"/>
  <c r="AH45" i="36"/>
  <c r="AH50" i="36"/>
  <c r="AH110" i="36"/>
  <c r="AH56" i="36"/>
  <c r="AH48" i="36"/>
  <c r="AH41" i="36"/>
  <c r="AH119" i="36"/>
  <c r="AH37" i="36"/>
  <c r="AH100" i="36"/>
  <c r="AH150" i="36"/>
  <c r="AH101" i="36"/>
  <c r="AH89" i="36"/>
  <c r="AH36" i="36"/>
  <c r="AH145" i="36"/>
  <c r="AH39" i="36"/>
  <c r="AH120" i="36"/>
  <c r="AH102" i="36"/>
  <c r="AH53" i="36"/>
  <c r="AL141" i="36"/>
  <c r="AM140" i="36"/>
  <c r="AI83" i="36"/>
  <c r="AK82" i="36"/>
  <c r="AI103" i="36"/>
  <c r="AJ103" i="36"/>
  <c r="AI60" i="36"/>
  <c r="AJ60" i="36"/>
  <c r="AI147" i="36"/>
  <c r="AJ147" i="36"/>
  <c r="AI102" i="36"/>
  <c r="AJ102" i="36"/>
  <c r="AI162" i="36"/>
  <c r="AJ162" i="36"/>
  <c r="AI173" i="36"/>
  <c r="AJ173" i="36"/>
  <c r="AI95" i="36"/>
  <c r="AJ95" i="36"/>
  <c r="AI160" i="36"/>
  <c r="AJ160" i="36"/>
  <c r="AI175" i="36"/>
  <c r="AJ175" i="36"/>
  <c r="AI171" i="36"/>
  <c r="AJ171" i="36"/>
  <c r="AI174" i="36"/>
  <c r="AJ174" i="36"/>
  <c r="AI94" i="36"/>
  <c r="AJ94" i="36"/>
  <c r="AI178" i="36"/>
  <c r="AJ178" i="36"/>
  <c r="AI29" i="36"/>
  <c r="AJ29" i="36"/>
  <c r="AI156" i="36"/>
  <c r="AI91" i="36"/>
  <c r="AJ91" i="36"/>
  <c r="AI114" i="36"/>
  <c r="AJ114" i="36"/>
  <c r="AI62" i="36"/>
  <c r="AI30" i="36"/>
  <c r="AJ30" i="36"/>
  <c r="AI113" i="36"/>
  <c r="AJ113" i="36"/>
  <c r="AI148" i="36"/>
  <c r="AI143" i="36"/>
  <c r="AI152" i="36"/>
  <c r="AJ152" i="36"/>
  <c r="AI106" i="36"/>
  <c r="AJ106" i="36"/>
  <c r="AI27" i="36"/>
  <c r="AJ27" i="36"/>
  <c r="AI93" i="36"/>
  <c r="AJ93" i="36"/>
  <c r="AI177" i="36"/>
  <c r="AJ177" i="36"/>
  <c r="AI61" i="36"/>
  <c r="AJ61" i="36"/>
  <c r="AI87" i="36"/>
  <c r="AJ87" i="36"/>
  <c r="AI98" i="36"/>
  <c r="AJ98" i="36"/>
  <c r="AI86" i="36"/>
  <c r="AJ86" i="36"/>
  <c r="AI149" i="36"/>
  <c r="AJ149" i="36"/>
  <c r="AI153" i="36"/>
  <c r="AJ153" i="36"/>
  <c r="AI35" i="36"/>
  <c r="AJ35" i="36"/>
  <c r="AI163" i="36"/>
  <c r="AJ163" i="36"/>
  <c r="AI38" i="36"/>
  <c r="AJ38" i="36"/>
  <c r="AI120" i="36"/>
  <c r="AI89" i="36"/>
  <c r="AI155" i="36"/>
  <c r="AJ155" i="36"/>
  <c r="AI145" i="36"/>
  <c r="AJ145" i="36"/>
  <c r="AI44" i="36"/>
  <c r="AJ44" i="36"/>
  <c r="AI105" i="36"/>
  <c r="AJ105" i="36"/>
  <c r="AI43" i="36"/>
  <c r="AJ43" i="36"/>
  <c r="AI100" i="36"/>
  <c r="AJ148" i="36"/>
  <c r="AI169" i="36"/>
  <c r="AJ169" i="36"/>
  <c r="AI40" i="36"/>
  <c r="AJ40" i="36"/>
  <c r="AI57" i="36"/>
  <c r="AJ57" i="36"/>
  <c r="AI146" i="36"/>
  <c r="AJ146" i="36"/>
  <c r="AI150" i="36"/>
  <c r="AJ150" i="36"/>
  <c r="AJ120" i="36"/>
  <c r="AI90" i="36"/>
  <c r="AJ90" i="36"/>
  <c r="AI28" i="36"/>
  <c r="AJ28" i="36"/>
  <c r="AI31" i="36"/>
  <c r="AJ31" i="36"/>
  <c r="AI56" i="36"/>
  <c r="AJ56" i="36"/>
  <c r="AI34" i="36"/>
  <c r="AJ34" i="36"/>
  <c r="AI99" i="36"/>
  <c r="AJ99" i="36"/>
  <c r="AI41" i="36"/>
  <c r="AJ41" i="36"/>
  <c r="AI97" i="36"/>
  <c r="AJ97" i="36"/>
  <c r="AJ143" i="36"/>
  <c r="AI111" i="36"/>
  <c r="AJ111" i="36"/>
  <c r="AI154" i="36"/>
  <c r="AJ154" i="36"/>
  <c r="AI168" i="36"/>
  <c r="AJ168" i="36"/>
  <c r="AI37" i="36"/>
  <c r="AJ37" i="36"/>
  <c r="AI164" i="36"/>
  <c r="AJ164" i="36"/>
  <c r="AI119" i="36"/>
  <c r="AJ119" i="36"/>
  <c r="AI151" i="36"/>
  <c r="AJ151" i="36"/>
  <c r="AI144" i="36"/>
  <c r="AJ144" i="36"/>
  <c r="AI54" i="36"/>
  <c r="AJ54" i="36"/>
  <c r="AI115" i="36"/>
  <c r="AJ115" i="36"/>
  <c r="AI118" i="36"/>
  <c r="AJ118" i="36"/>
  <c r="AI39" i="36"/>
  <c r="AJ39" i="36"/>
  <c r="AI96" i="36"/>
  <c r="AJ96" i="36"/>
  <c r="AI165" i="36"/>
  <c r="AJ165" i="36"/>
  <c r="AI110" i="36"/>
  <c r="AJ110" i="36"/>
  <c r="AI159" i="36"/>
  <c r="AJ159" i="36"/>
  <c r="AI47" i="36"/>
  <c r="AJ47" i="36"/>
  <c r="AI104" i="36"/>
  <c r="AJ104" i="36"/>
  <c r="AI101" i="36"/>
  <c r="AJ101" i="36"/>
  <c r="AI112" i="36"/>
  <c r="AJ112" i="36"/>
  <c r="AI49" i="36"/>
  <c r="AJ49" i="36"/>
  <c r="AI32" i="36"/>
  <c r="AJ32" i="36"/>
  <c r="AI172" i="36"/>
  <c r="AJ172" i="36"/>
  <c r="AI85" i="36"/>
  <c r="AI167" i="36"/>
  <c r="AJ167" i="36"/>
  <c r="AI50" i="36"/>
  <c r="AJ50" i="36"/>
  <c r="AI109" i="36"/>
  <c r="AJ109" i="36"/>
  <c r="AI48" i="36"/>
  <c r="AJ48" i="36"/>
  <c r="AK25" i="36"/>
  <c r="AK120" i="36"/>
  <c r="AK160" i="36"/>
  <c r="AK170" i="36"/>
  <c r="AK23" i="36"/>
  <c r="AW26" i="36"/>
  <c r="D15" i="36"/>
  <c r="AL24" i="36"/>
  <c r="AK143" i="36"/>
  <c r="AK52" i="36"/>
  <c r="AK104" i="36"/>
  <c r="AK103" i="36"/>
  <c r="AH121" i="36"/>
  <c r="AJ156" i="36"/>
  <c r="AJ62" i="36"/>
  <c r="AI157" i="36"/>
  <c r="AJ157" i="36"/>
  <c r="AI170" i="36"/>
  <c r="AJ170" i="36"/>
  <c r="AI116" i="36"/>
  <c r="AJ116" i="36"/>
  <c r="AI166" i="36"/>
  <c r="AJ166" i="36"/>
  <c r="AI92" i="36"/>
  <c r="AJ92" i="36"/>
  <c r="AI51" i="36"/>
  <c r="AJ51" i="36"/>
  <c r="AI46" i="36"/>
  <c r="AJ46" i="36"/>
  <c r="AI161" i="36"/>
  <c r="AJ161" i="36"/>
  <c r="AI59" i="36"/>
  <c r="AJ59" i="36"/>
  <c r="AH179" i="36"/>
  <c r="AJ89" i="36"/>
  <c r="AJ100" i="36"/>
  <c r="AH63" i="36"/>
  <c r="AI33" i="36"/>
  <c r="AJ33" i="36"/>
  <c r="AI88" i="36"/>
  <c r="AJ88" i="36"/>
  <c r="AI36" i="36"/>
  <c r="AJ36" i="36"/>
  <c r="AI158" i="36"/>
  <c r="AJ158" i="36"/>
  <c r="AI117" i="36"/>
  <c r="AJ117" i="36"/>
  <c r="AI107" i="36"/>
  <c r="AJ107" i="36"/>
  <c r="AI108" i="36"/>
  <c r="AJ108" i="36"/>
  <c r="AI58" i="36"/>
  <c r="AJ58" i="36"/>
  <c r="AI53" i="36"/>
  <c r="AJ53" i="36"/>
  <c r="AI42" i="36"/>
  <c r="AJ42" i="36"/>
  <c r="AI55" i="36"/>
  <c r="AJ55" i="36"/>
  <c r="AI52" i="36"/>
  <c r="AJ52" i="36"/>
  <c r="AI45" i="36"/>
  <c r="AJ45" i="36"/>
  <c r="AN140" i="36"/>
  <c r="AM141" i="36"/>
  <c r="AK83" i="36"/>
  <c r="AL82" i="36"/>
  <c r="AK81" i="36"/>
  <c r="AW84" i="36"/>
  <c r="D73" i="36"/>
  <c r="AK90" i="36"/>
  <c r="AK50" i="36"/>
  <c r="AK165" i="36"/>
  <c r="AK114" i="36"/>
  <c r="AK59" i="36"/>
  <c r="AK53" i="36"/>
  <c r="AK145" i="36"/>
  <c r="AK93" i="36"/>
  <c r="AK58" i="36"/>
  <c r="AK54" i="36"/>
  <c r="AK28" i="36"/>
  <c r="AK95" i="36"/>
  <c r="AK32" i="36"/>
  <c r="AK51" i="36"/>
  <c r="AK85" i="36"/>
  <c r="AK172" i="36"/>
  <c r="AK113" i="36"/>
  <c r="AK27" i="36"/>
  <c r="AK161" i="36"/>
  <c r="AK30" i="36"/>
  <c r="AK35" i="36"/>
  <c r="AK55" i="36"/>
  <c r="AK86" i="36"/>
  <c r="AK39" i="36"/>
  <c r="AK169" i="36"/>
  <c r="AK176" i="36"/>
  <c r="AK110" i="36"/>
  <c r="AK34" i="36"/>
  <c r="AK152" i="36"/>
  <c r="AK146" i="36"/>
  <c r="AK148" i="36"/>
  <c r="AK42" i="36"/>
  <c r="AK56" i="36"/>
  <c r="AK98" i="36"/>
  <c r="AK149" i="36"/>
  <c r="AK156" i="36"/>
  <c r="AK108" i="36"/>
  <c r="AK48" i="36"/>
  <c r="AK100" i="36"/>
  <c r="AK41" i="36"/>
  <c r="AK37" i="36"/>
  <c r="AK173" i="36"/>
  <c r="AK117" i="36"/>
  <c r="AK87" i="36"/>
  <c r="AK166" i="36"/>
  <c r="AK102" i="36"/>
  <c r="AK49" i="36"/>
  <c r="AK174" i="36"/>
  <c r="AK164" i="36"/>
  <c r="AK116" i="36"/>
  <c r="AK33" i="36"/>
  <c r="AK107" i="36"/>
  <c r="AK40" i="36"/>
  <c r="AK29" i="36"/>
  <c r="AK151" i="36"/>
  <c r="AK106" i="36"/>
  <c r="AK97" i="36"/>
  <c r="AK92" i="36"/>
  <c r="AK167" i="36"/>
  <c r="AK99" i="36"/>
  <c r="AK44" i="36"/>
  <c r="AK159" i="36"/>
  <c r="AK162" i="36"/>
  <c r="AK57" i="36"/>
  <c r="AI121" i="36"/>
  <c r="AJ85" i="36"/>
  <c r="AJ121" i="36"/>
  <c r="AJ179" i="36"/>
  <c r="AK155" i="36"/>
  <c r="AK89" i="36"/>
  <c r="AK31" i="36"/>
  <c r="AK163" i="36"/>
  <c r="AK119" i="36"/>
  <c r="AK38" i="36"/>
  <c r="AK144" i="36"/>
  <c r="AK109" i="36"/>
  <c r="AK60" i="36"/>
  <c r="AK115" i="36"/>
  <c r="AK112" i="36"/>
  <c r="AI179" i="36"/>
  <c r="AL25" i="36"/>
  <c r="AL107" i="36"/>
  <c r="AM24" i="36"/>
  <c r="AK62" i="36"/>
  <c r="AK178" i="36"/>
  <c r="AK168" i="36"/>
  <c r="AK46" i="36"/>
  <c r="AK105" i="36"/>
  <c r="AK175" i="36"/>
  <c r="AK101" i="36"/>
  <c r="AK47" i="36"/>
  <c r="AK91" i="36"/>
  <c r="AJ63" i="36"/>
  <c r="AK118" i="36"/>
  <c r="AK111" i="36"/>
  <c r="AK61" i="36"/>
  <c r="AK157" i="36"/>
  <c r="AK153" i="36"/>
  <c r="AK88" i="36"/>
  <c r="AK171" i="36"/>
  <c r="AK158" i="36"/>
  <c r="AK96" i="36"/>
  <c r="AK154" i="36"/>
  <c r="AK150" i="36"/>
  <c r="AI63" i="36"/>
  <c r="AK36" i="36"/>
  <c r="AK43" i="36"/>
  <c r="AK94" i="36"/>
  <c r="AK177" i="36"/>
  <c r="AK147" i="36"/>
  <c r="AK45" i="36"/>
  <c r="AO140" i="36"/>
  <c r="AN141" i="36"/>
  <c r="AN139" i="36"/>
  <c r="AM82" i="36"/>
  <c r="AL83" i="36"/>
  <c r="AK179" i="36"/>
  <c r="AK121" i="36"/>
  <c r="AL88" i="36"/>
  <c r="AL46" i="36"/>
  <c r="AL113" i="36"/>
  <c r="AL47" i="36"/>
  <c r="AL168" i="36"/>
  <c r="AL167" i="36"/>
  <c r="AL50" i="36"/>
  <c r="AL90" i="36"/>
  <c r="AL106" i="36"/>
  <c r="AL49" i="36"/>
  <c r="AL164" i="36"/>
  <c r="AL42" i="36"/>
  <c r="AL171" i="36"/>
  <c r="AL41" i="36"/>
  <c r="AL94" i="36"/>
  <c r="AL162" i="36"/>
  <c r="AL48" i="36"/>
  <c r="AL175" i="36"/>
  <c r="AL149" i="36"/>
  <c r="AL174" i="36"/>
  <c r="AL61" i="36"/>
  <c r="AL161" i="36"/>
  <c r="AL89" i="36"/>
  <c r="AL150" i="36"/>
  <c r="AL158" i="36"/>
  <c r="AL165" i="36"/>
  <c r="AL118" i="36"/>
  <c r="AL62" i="36"/>
  <c r="AL152" i="36"/>
  <c r="AL58" i="36"/>
  <c r="AL143" i="36"/>
  <c r="AL170" i="36"/>
  <c r="AL154" i="36"/>
  <c r="AL56" i="36"/>
  <c r="AL97" i="36"/>
  <c r="AL31" i="36"/>
  <c r="AL28" i="36"/>
  <c r="AL86" i="36"/>
  <c r="AL101" i="36"/>
  <c r="AL43" i="36"/>
  <c r="AL108" i="36"/>
  <c r="AL163" i="36"/>
  <c r="AL105" i="36"/>
  <c r="AL87" i="36"/>
  <c r="AL119" i="36"/>
  <c r="AM25" i="36"/>
  <c r="AM154" i="36"/>
  <c r="AN24" i="36"/>
  <c r="AL35" i="36"/>
  <c r="AL85" i="36"/>
  <c r="AL172" i="36"/>
  <c r="AL53" i="36"/>
  <c r="AL146" i="36"/>
  <c r="AL115" i="36"/>
  <c r="AL159" i="36"/>
  <c r="AL51" i="36"/>
  <c r="AL95" i="36"/>
  <c r="AL110" i="36"/>
  <c r="AL34" i="36"/>
  <c r="AL160" i="36"/>
  <c r="AL33" i="36"/>
  <c r="AL178" i="36"/>
  <c r="AL44" i="36"/>
  <c r="AL169" i="36"/>
  <c r="AL114" i="36"/>
  <c r="AL30" i="36"/>
  <c r="AL91" i="36"/>
  <c r="AL32" i="36"/>
  <c r="AL102" i="36"/>
  <c r="AL145" i="36"/>
  <c r="AL153" i="36"/>
  <c r="AL92" i="36"/>
  <c r="AL173" i="36"/>
  <c r="AL148" i="36"/>
  <c r="AL156" i="36"/>
  <c r="AL176" i="36"/>
  <c r="AL116" i="36"/>
  <c r="AK63" i="36"/>
  <c r="AL103" i="36"/>
  <c r="AL57" i="36"/>
  <c r="AL117" i="36"/>
  <c r="AL29" i="36"/>
  <c r="AL93" i="36"/>
  <c r="AL120" i="36"/>
  <c r="AL27" i="36"/>
  <c r="AL37" i="36"/>
  <c r="AL96" i="36"/>
  <c r="AL38" i="36"/>
  <c r="AL144" i="36"/>
  <c r="AL111" i="36"/>
  <c r="AL60" i="36"/>
  <c r="AL104" i="36"/>
  <c r="AL40" i="36"/>
  <c r="AL147" i="36"/>
  <c r="AL52" i="36"/>
  <c r="AL151" i="36"/>
  <c r="AL55" i="36"/>
  <c r="AL59" i="36"/>
  <c r="AL39" i="36"/>
  <c r="AL98" i="36"/>
  <c r="AL112" i="36"/>
  <c r="AL99" i="36"/>
  <c r="AL54" i="36"/>
  <c r="AL157" i="36"/>
  <c r="AL109" i="36"/>
  <c r="AL155" i="36"/>
  <c r="AL166" i="36"/>
  <c r="AL36" i="36"/>
  <c r="AL45" i="36"/>
  <c r="AL177" i="36"/>
  <c r="AL100" i="36"/>
  <c r="AO141" i="36"/>
  <c r="AP140" i="36"/>
  <c r="AM83" i="36"/>
  <c r="AN82" i="36"/>
  <c r="AM94" i="36"/>
  <c r="AM145" i="36"/>
  <c r="AM43" i="36"/>
  <c r="AM111" i="36"/>
  <c r="AM113" i="36"/>
  <c r="AM108" i="36"/>
  <c r="AM170" i="36"/>
  <c r="AM91" i="36"/>
  <c r="AM47" i="36"/>
  <c r="AM96" i="36"/>
  <c r="AM100" i="36"/>
  <c r="AM36" i="36"/>
  <c r="AM87" i="36"/>
  <c r="AM27" i="36"/>
  <c r="AM169" i="36"/>
  <c r="AM35" i="36"/>
  <c r="AM61" i="36"/>
  <c r="AM50" i="36"/>
  <c r="AM119" i="36"/>
  <c r="AM168" i="36"/>
  <c r="AM86" i="36"/>
  <c r="AM156" i="36"/>
  <c r="AM49" i="36"/>
  <c r="AM51" i="36"/>
  <c r="AM58" i="36"/>
  <c r="AM55" i="36"/>
  <c r="AM163" i="36"/>
  <c r="AM176" i="36"/>
  <c r="AM152" i="36"/>
  <c r="AM106" i="36"/>
  <c r="AM60" i="36"/>
  <c r="AM45" i="36"/>
  <c r="AM112" i="36"/>
  <c r="AM158" i="36"/>
  <c r="AM56" i="36"/>
  <c r="AM157" i="36"/>
  <c r="AM162" i="36"/>
  <c r="AM30" i="36"/>
  <c r="AM92" i="36"/>
  <c r="AM153" i="36"/>
  <c r="AM171" i="36"/>
  <c r="AM90" i="36"/>
  <c r="AM85" i="36"/>
  <c r="AM117" i="36"/>
  <c r="AM115" i="36"/>
  <c r="AM39" i="36"/>
  <c r="AM160" i="36"/>
  <c r="AM48" i="36"/>
  <c r="AM148" i="36"/>
  <c r="AM62" i="36"/>
  <c r="AM151" i="36"/>
  <c r="AM173" i="36"/>
  <c r="AM28" i="36"/>
  <c r="AM44" i="36"/>
  <c r="AM32" i="36"/>
  <c r="AM149" i="36"/>
  <c r="AM144" i="36"/>
  <c r="AM172" i="36"/>
  <c r="AM143" i="36"/>
  <c r="AM99" i="36"/>
  <c r="AM52" i="36"/>
  <c r="AM114" i="36"/>
  <c r="AM109" i="36"/>
  <c r="AM33" i="36"/>
  <c r="AM29" i="36"/>
  <c r="AM54" i="36"/>
  <c r="AL121" i="36"/>
  <c r="AM34" i="36"/>
  <c r="AM159" i="36"/>
  <c r="AM46" i="36"/>
  <c r="AM146" i="36"/>
  <c r="AM164" i="36"/>
  <c r="AL63" i="36"/>
  <c r="AM103" i="36"/>
  <c r="AM166" i="36"/>
  <c r="AM53" i="36"/>
  <c r="AM120" i="36"/>
  <c r="AM37" i="36"/>
  <c r="AM89" i="36"/>
  <c r="AM175" i="36"/>
  <c r="AM38" i="36"/>
  <c r="AM93" i="36"/>
  <c r="AM41" i="36"/>
  <c r="AM105" i="36"/>
  <c r="AM165" i="36"/>
  <c r="AM161" i="36"/>
  <c r="AM167" i="36"/>
  <c r="AN25" i="36"/>
  <c r="AN156" i="36"/>
  <c r="AN168" i="36"/>
  <c r="AN108" i="36"/>
  <c r="AN23" i="36"/>
  <c r="AN95" i="36"/>
  <c r="AN55" i="36"/>
  <c r="AN120" i="36"/>
  <c r="AO24" i="36"/>
  <c r="AN47" i="36"/>
  <c r="AN45" i="36"/>
  <c r="AN162" i="36"/>
  <c r="AN119" i="36"/>
  <c r="AN169" i="36"/>
  <c r="AN60" i="36"/>
  <c r="AN58" i="36"/>
  <c r="AN160" i="36"/>
  <c r="AN90" i="36"/>
  <c r="AN105" i="36"/>
  <c r="AN59" i="36"/>
  <c r="AM174" i="36"/>
  <c r="AM88" i="36"/>
  <c r="AM110" i="36"/>
  <c r="AM31" i="36"/>
  <c r="AM116" i="36"/>
  <c r="AM102" i="36"/>
  <c r="AM98" i="36"/>
  <c r="AM42" i="36"/>
  <c r="AM118" i="36"/>
  <c r="AM95" i="36"/>
  <c r="AM107" i="36"/>
  <c r="AM59" i="36"/>
  <c r="AM150" i="36"/>
  <c r="AM40" i="36"/>
  <c r="AM104" i="36"/>
  <c r="AM57" i="36"/>
  <c r="AM155" i="36"/>
  <c r="AM147" i="36"/>
  <c r="AM177" i="36"/>
  <c r="AM97" i="36"/>
  <c r="AM178" i="36"/>
  <c r="AM101" i="36"/>
  <c r="AL179" i="36"/>
  <c r="AQ140" i="36"/>
  <c r="AP141" i="36"/>
  <c r="AN81" i="36"/>
  <c r="AN83" i="36"/>
  <c r="AO82" i="36"/>
  <c r="AN148" i="36"/>
  <c r="AN51" i="36"/>
  <c r="AN44" i="36"/>
  <c r="AN27" i="36"/>
  <c r="AN56" i="36"/>
  <c r="AN149" i="36"/>
  <c r="AN152" i="36"/>
  <c r="AN32" i="36"/>
  <c r="AN91" i="36"/>
  <c r="AN30" i="36"/>
  <c r="AN39" i="36"/>
  <c r="AN46" i="36"/>
  <c r="AN103" i="36"/>
  <c r="AN93" i="36"/>
  <c r="AN49" i="36"/>
  <c r="AN54" i="36"/>
  <c r="AN170" i="36"/>
  <c r="AN62" i="36"/>
  <c r="AN53" i="36"/>
  <c r="AN161" i="36"/>
  <c r="AN99" i="36"/>
  <c r="AN144" i="36"/>
  <c r="AN159" i="36"/>
  <c r="AN88" i="36"/>
  <c r="AN38" i="36"/>
  <c r="AN111" i="36"/>
  <c r="AN158" i="36"/>
  <c r="AN31" i="36"/>
  <c r="AN97" i="36"/>
  <c r="AN87" i="36"/>
  <c r="AN174" i="36"/>
  <c r="AN157" i="36"/>
  <c r="AM63" i="36"/>
  <c r="AN145" i="36"/>
  <c r="AN154" i="36"/>
  <c r="AN116" i="36"/>
  <c r="AN109" i="36"/>
  <c r="AN98" i="36"/>
  <c r="AN107" i="36"/>
  <c r="AN86" i="36"/>
  <c r="AN112" i="36"/>
  <c r="AN150" i="36"/>
  <c r="AN172" i="36"/>
  <c r="AN89" i="36"/>
  <c r="AN115" i="36"/>
  <c r="AN101" i="36"/>
  <c r="AN33" i="36"/>
  <c r="AN43" i="36"/>
  <c r="AN85" i="36"/>
  <c r="AN164" i="36"/>
  <c r="AN113" i="36"/>
  <c r="AN94" i="36"/>
  <c r="AN110" i="36"/>
  <c r="AN178" i="36"/>
  <c r="AN28" i="36"/>
  <c r="AM179" i="36"/>
  <c r="AM121" i="36"/>
  <c r="AN92" i="36"/>
  <c r="AN52" i="36"/>
  <c r="AN177" i="36"/>
  <c r="AN166" i="36"/>
  <c r="AN173" i="36"/>
  <c r="AN155" i="36"/>
  <c r="AN176" i="36"/>
  <c r="AN118" i="36"/>
  <c r="AN100" i="36"/>
  <c r="AN151" i="36"/>
  <c r="AN50" i="36"/>
  <c r="AN102" i="36"/>
  <c r="AN163" i="36"/>
  <c r="AN114" i="36"/>
  <c r="AO28" i="36"/>
  <c r="AO167" i="36"/>
  <c r="AP24" i="36"/>
  <c r="AO25" i="36"/>
  <c r="AO102" i="36"/>
  <c r="AO173" i="36"/>
  <c r="AO165" i="36"/>
  <c r="AN40" i="36"/>
  <c r="AN104" i="36"/>
  <c r="AN61" i="36"/>
  <c r="AN29" i="36"/>
  <c r="AN147" i="36"/>
  <c r="AN117" i="36"/>
  <c r="AN171" i="36"/>
  <c r="AN48" i="36"/>
  <c r="AN146" i="36"/>
  <c r="AN34" i="36"/>
  <c r="AN42" i="36"/>
  <c r="AN143" i="36"/>
  <c r="AN175" i="36"/>
  <c r="AN37" i="36"/>
  <c r="AN96" i="36"/>
  <c r="AN57" i="36"/>
  <c r="AN36" i="36"/>
  <c r="AN41" i="36"/>
  <c r="AN167" i="36"/>
  <c r="AN106" i="36"/>
  <c r="AN35" i="36"/>
  <c r="AN153" i="36"/>
  <c r="AN165" i="36"/>
  <c r="AQ139" i="36"/>
  <c r="AQ141" i="36"/>
  <c r="AR140" i="36"/>
  <c r="AP82" i="36"/>
  <c r="AO83" i="36"/>
  <c r="AO60" i="36"/>
  <c r="AO36" i="36"/>
  <c r="AO171" i="36"/>
  <c r="AO149" i="36"/>
  <c r="AO94" i="36"/>
  <c r="AO47" i="36"/>
  <c r="AO101" i="36"/>
  <c r="AO170" i="36"/>
  <c r="AN121" i="36"/>
  <c r="AO148" i="36"/>
  <c r="AO177" i="36"/>
  <c r="AO55" i="36"/>
  <c r="AO106" i="36"/>
  <c r="AO98" i="36"/>
  <c r="AO105" i="36"/>
  <c r="AO144" i="36"/>
  <c r="AN63" i="36"/>
  <c r="AO162" i="36"/>
  <c r="AO147" i="36"/>
  <c r="AO155" i="36"/>
  <c r="AO113" i="36"/>
  <c r="AO87" i="36"/>
  <c r="AO110" i="36"/>
  <c r="AO145" i="36"/>
  <c r="AO154" i="36"/>
  <c r="AO95" i="36"/>
  <c r="AO172" i="36"/>
  <c r="AO115" i="36"/>
  <c r="AO88" i="36"/>
  <c r="AO48" i="36"/>
  <c r="AO91" i="36"/>
  <c r="AO157" i="36"/>
  <c r="AO99" i="36"/>
  <c r="AO35" i="36"/>
  <c r="AO40" i="36"/>
  <c r="AO120" i="36"/>
  <c r="AO58" i="36"/>
  <c r="AO156" i="36"/>
  <c r="AO116" i="36"/>
  <c r="AO161" i="36"/>
  <c r="AO33" i="36"/>
  <c r="AO143" i="36"/>
  <c r="AO107" i="36"/>
  <c r="AO61" i="36"/>
  <c r="AO53" i="36"/>
  <c r="AO108" i="36"/>
  <c r="AO152" i="36"/>
  <c r="AO114" i="36"/>
  <c r="AO37" i="36"/>
  <c r="AO150" i="36"/>
  <c r="AO112" i="36"/>
  <c r="AO51" i="36"/>
  <c r="AO118" i="36"/>
  <c r="AO59" i="36"/>
  <c r="AO90" i="36"/>
  <c r="AO158" i="36"/>
  <c r="AO119" i="36"/>
  <c r="AO103" i="36"/>
  <c r="AO34" i="36"/>
  <c r="AO41" i="36"/>
  <c r="AO56" i="36"/>
  <c r="AO30" i="36"/>
  <c r="AO153" i="36"/>
  <c r="AO89" i="36"/>
  <c r="AO93" i="36"/>
  <c r="AO104" i="36"/>
  <c r="AO42" i="36"/>
  <c r="AO57" i="36"/>
  <c r="AO32" i="36"/>
  <c r="AO160" i="36"/>
  <c r="AO100" i="36"/>
  <c r="AO96" i="36"/>
  <c r="AO166" i="36"/>
  <c r="AO50" i="36"/>
  <c r="AO111" i="36"/>
  <c r="AO175" i="36"/>
  <c r="AO85" i="36"/>
  <c r="AO146" i="36"/>
  <c r="AO151" i="36"/>
  <c r="AO159" i="36"/>
  <c r="AO178" i="36"/>
  <c r="AO52" i="36"/>
  <c r="AO29" i="36"/>
  <c r="AO31" i="36"/>
  <c r="AO39" i="36"/>
  <c r="AO86" i="36"/>
  <c r="AO62" i="36"/>
  <c r="AO92" i="36"/>
  <c r="AO27" i="36"/>
  <c r="AO174" i="36"/>
  <c r="AO176" i="36"/>
  <c r="AO43" i="36"/>
  <c r="AO38" i="36"/>
  <c r="AN179" i="36"/>
  <c r="AO46" i="36"/>
  <c r="AO45" i="36"/>
  <c r="AO117" i="36"/>
  <c r="AO54" i="36"/>
  <c r="AO168" i="36"/>
  <c r="AO163" i="36"/>
  <c r="AP25" i="36"/>
  <c r="AP91" i="36"/>
  <c r="AQ24" i="36"/>
  <c r="AO109" i="36"/>
  <c r="AO164" i="36"/>
  <c r="AO49" i="36"/>
  <c r="AO169" i="36"/>
  <c r="AO97" i="36"/>
  <c r="AO44" i="36"/>
  <c r="AS140" i="36"/>
  <c r="AR141" i="36"/>
  <c r="AQ82" i="36"/>
  <c r="AP83" i="36"/>
  <c r="AP143" i="36"/>
  <c r="AP85" i="36"/>
  <c r="AP163" i="36"/>
  <c r="AP145" i="36"/>
  <c r="AP147" i="36"/>
  <c r="AP174" i="36"/>
  <c r="AP102" i="36"/>
  <c r="AP144" i="36"/>
  <c r="AP52" i="36"/>
  <c r="AP103" i="36"/>
  <c r="AP48" i="36"/>
  <c r="AP120" i="36"/>
  <c r="AP57" i="36"/>
  <c r="AP169" i="36"/>
  <c r="AP42" i="36"/>
  <c r="AP109" i="36"/>
  <c r="AP150" i="36"/>
  <c r="AP28" i="36"/>
  <c r="AP112" i="36"/>
  <c r="AP118" i="36"/>
  <c r="AP59" i="36"/>
  <c r="AP35" i="36"/>
  <c r="AP157" i="36"/>
  <c r="AP89" i="36"/>
  <c r="AP51" i="36"/>
  <c r="AP90" i="36"/>
  <c r="AP34" i="36"/>
  <c r="AP176" i="36"/>
  <c r="AP156" i="36"/>
  <c r="AP148" i="36"/>
  <c r="AP41" i="36"/>
  <c r="AP62" i="36"/>
  <c r="AP155" i="36"/>
  <c r="AP45" i="36"/>
  <c r="AP117" i="36"/>
  <c r="AP175" i="36"/>
  <c r="AP146" i="36"/>
  <c r="AP95" i="36"/>
  <c r="AP115" i="36"/>
  <c r="AP159" i="36"/>
  <c r="AP94" i="36"/>
  <c r="AP161" i="36"/>
  <c r="AP39" i="36"/>
  <c r="AP46" i="36"/>
  <c r="AP54" i="36"/>
  <c r="AP38" i="36"/>
  <c r="AP158" i="36"/>
  <c r="AP30" i="36"/>
  <c r="AP44" i="36"/>
  <c r="AO63" i="36"/>
  <c r="AP166" i="36"/>
  <c r="AP114" i="36"/>
  <c r="AP93" i="36"/>
  <c r="AP172" i="36"/>
  <c r="AP154" i="36"/>
  <c r="AP98" i="36"/>
  <c r="AP113" i="36"/>
  <c r="AP104" i="36"/>
  <c r="AP36" i="36"/>
  <c r="AP170" i="36"/>
  <c r="AP111" i="36"/>
  <c r="AP119" i="36"/>
  <c r="AP178" i="36"/>
  <c r="AP162" i="36"/>
  <c r="AP92" i="36"/>
  <c r="AP61" i="36"/>
  <c r="AP168" i="36"/>
  <c r="AP105" i="36"/>
  <c r="AP86" i="36"/>
  <c r="AP60" i="36"/>
  <c r="AP43" i="36"/>
  <c r="AP106" i="36"/>
  <c r="AP49" i="36"/>
  <c r="AP31" i="36"/>
  <c r="AP88" i="36"/>
  <c r="AP108" i="36"/>
  <c r="AP58" i="36"/>
  <c r="AP32" i="36"/>
  <c r="AP171" i="36"/>
  <c r="AP56" i="36"/>
  <c r="AP152" i="36"/>
  <c r="AO179" i="36"/>
  <c r="AP87" i="36"/>
  <c r="AP164" i="36"/>
  <c r="AP153" i="36"/>
  <c r="AP165" i="36"/>
  <c r="AP50" i="36"/>
  <c r="AP173" i="36"/>
  <c r="AP53" i="36"/>
  <c r="AP160" i="36"/>
  <c r="AP33" i="36"/>
  <c r="AP29" i="36"/>
  <c r="AP100" i="36"/>
  <c r="AP151" i="36"/>
  <c r="AP47" i="36"/>
  <c r="AQ34" i="36"/>
  <c r="AQ23" i="36"/>
  <c r="AQ25" i="36"/>
  <c r="AQ170" i="36"/>
  <c r="AQ169" i="36"/>
  <c r="AQ47" i="36"/>
  <c r="AQ116" i="36"/>
  <c r="AR24" i="36"/>
  <c r="AQ61" i="36"/>
  <c r="AQ172" i="36"/>
  <c r="AQ45" i="36"/>
  <c r="AQ53" i="36"/>
  <c r="AP27" i="36"/>
  <c r="AP107" i="36"/>
  <c r="AP37" i="36"/>
  <c r="AP40" i="36"/>
  <c r="AP177" i="36"/>
  <c r="AP167" i="36"/>
  <c r="AP101" i="36"/>
  <c r="AP55" i="36"/>
  <c r="AP149" i="36"/>
  <c r="AP110" i="36"/>
  <c r="AP116" i="36"/>
  <c r="AP96" i="36"/>
  <c r="AP99" i="36"/>
  <c r="AP97" i="36"/>
  <c r="AO121" i="36"/>
  <c r="AT140" i="36"/>
  <c r="AS141" i="36"/>
  <c r="AQ81" i="36"/>
  <c r="AR82" i="36"/>
  <c r="AQ83" i="36"/>
  <c r="AQ102" i="36"/>
  <c r="AQ101" i="36"/>
  <c r="AP121" i="36"/>
  <c r="AQ103" i="36"/>
  <c r="AQ171" i="36"/>
  <c r="AQ107" i="36"/>
  <c r="AQ108" i="36"/>
  <c r="AQ35" i="36"/>
  <c r="AQ38" i="36"/>
  <c r="AQ28" i="36"/>
  <c r="AP179" i="36"/>
  <c r="AQ159" i="36"/>
  <c r="AQ113" i="36"/>
  <c r="AQ151" i="36"/>
  <c r="AQ33" i="36"/>
  <c r="AQ153" i="36"/>
  <c r="AQ59" i="36"/>
  <c r="AQ30" i="36"/>
  <c r="AQ106" i="36"/>
  <c r="AQ105" i="36"/>
  <c r="AQ87" i="36"/>
  <c r="AQ56" i="36"/>
  <c r="AQ40" i="36"/>
  <c r="AQ178" i="36"/>
  <c r="AQ97" i="36"/>
  <c r="AQ117" i="36"/>
  <c r="AQ92" i="36"/>
  <c r="AQ143" i="36"/>
  <c r="AQ163" i="36"/>
  <c r="AQ27" i="36"/>
  <c r="AQ162" i="36"/>
  <c r="AQ100" i="36"/>
  <c r="AQ41" i="36"/>
  <c r="AQ89" i="36"/>
  <c r="AQ156" i="36"/>
  <c r="AQ161" i="36"/>
  <c r="AQ90" i="36"/>
  <c r="AQ93" i="36"/>
  <c r="AQ88" i="36"/>
  <c r="AQ120" i="36"/>
  <c r="AQ43" i="36"/>
  <c r="AQ173" i="36"/>
  <c r="AQ175" i="36"/>
  <c r="AQ62" i="36"/>
  <c r="AQ111" i="36"/>
  <c r="AQ44" i="36"/>
  <c r="AP63" i="36"/>
  <c r="AS24" i="36"/>
  <c r="AR25" i="36"/>
  <c r="AR104" i="36"/>
  <c r="AQ164" i="36"/>
  <c r="AQ86" i="36"/>
  <c r="AQ50" i="36"/>
  <c r="AQ104" i="36"/>
  <c r="AQ112" i="36"/>
  <c r="AQ158" i="36"/>
  <c r="AQ155" i="36"/>
  <c r="AQ46" i="36"/>
  <c r="AQ85" i="36"/>
  <c r="AQ166" i="36"/>
  <c r="AQ146" i="36"/>
  <c r="AQ51" i="36"/>
  <c r="AQ168" i="36"/>
  <c r="AQ145" i="36"/>
  <c r="AQ52" i="36"/>
  <c r="AQ152" i="36"/>
  <c r="AQ114" i="36"/>
  <c r="AQ177" i="36"/>
  <c r="AQ174" i="36"/>
  <c r="AQ147" i="36"/>
  <c r="AQ54" i="36"/>
  <c r="AQ115" i="36"/>
  <c r="AQ167" i="36"/>
  <c r="AQ32" i="36"/>
  <c r="AQ148" i="36"/>
  <c r="AQ176" i="36"/>
  <c r="AQ119" i="36"/>
  <c r="AQ149" i="36"/>
  <c r="AQ144" i="36"/>
  <c r="AQ94" i="36"/>
  <c r="AQ57" i="36"/>
  <c r="AQ150" i="36"/>
  <c r="AQ160" i="36"/>
  <c r="AQ109" i="36"/>
  <c r="AQ37" i="36"/>
  <c r="AQ58" i="36"/>
  <c r="AQ157" i="36"/>
  <c r="AQ91" i="36"/>
  <c r="AQ48" i="36"/>
  <c r="AQ118" i="36"/>
  <c r="AQ95" i="36"/>
  <c r="AQ42" i="36"/>
  <c r="AQ36" i="36"/>
  <c r="AQ60" i="36"/>
  <c r="AQ99" i="36"/>
  <c r="AQ31" i="36"/>
  <c r="AQ165" i="36"/>
  <c r="AQ55" i="36"/>
  <c r="AQ154" i="36"/>
  <c r="AQ98" i="36"/>
  <c r="AQ39" i="36"/>
  <c r="AQ29" i="36"/>
  <c r="AQ96" i="36"/>
  <c r="AQ49" i="36"/>
  <c r="AQ110" i="36"/>
  <c r="AT139" i="36"/>
  <c r="AU140" i="36"/>
  <c r="AT141" i="36"/>
  <c r="AR83" i="36"/>
  <c r="AS82" i="36"/>
  <c r="AQ63" i="36"/>
  <c r="AR102" i="36"/>
  <c r="AR57" i="36"/>
  <c r="AR100" i="36"/>
  <c r="AR94" i="36"/>
  <c r="AR37" i="36"/>
  <c r="AR48" i="36"/>
  <c r="AR116" i="36"/>
  <c r="AR160" i="36"/>
  <c r="AR85" i="36"/>
  <c r="AR91" i="36"/>
  <c r="AR149" i="36"/>
  <c r="AR97" i="36"/>
  <c r="AR52" i="36"/>
  <c r="AR162" i="36"/>
  <c r="AR114" i="36"/>
  <c r="AR143" i="36"/>
  <c r="AR43" i="36"/>
  <c r="AR95" i="36"/>
  <c r="AR155" i="36"/>
  <c r="AR174" i="36"/>
  <c r="AR109" i="36"/>
  <c r="AR56" i="36"/>
  <c r="AR27" i="36"/>
  <c r="AR92" i="36"/>
  <c r="AR172" i="36"/>
  <c r="AR148" i="36"/>
  <c r="AR177" i="36"/>
  <c r="AR170" i="36"/>
  <c r="AR161" i="36"/>
  <c r="AR113" i="36"/>
  <c r="AR165" i="36"/>
  <c r="AR105" i="36"/>
  <c r="AR33" i="36"/>
  <c r="AR93" i="36"/>
  <c r="AR151" i="36"/>
  <c r="AR45" i="36"/>
  <c r="AR117" i="36"/>
  <c r="AR31" i="36"/>
  <c r="AR42" i="36"/>
  <c r="AR166" i="36"/>
  <c r="AQ179" i="36"/>
  <c r="AR28" i="36"/>
  <c r="AR159" i="36"/>
  <c r="AR157" i="36"/>
  <c r="AR96" i="36"/>
  <c r="AR168" i="36"/>
  <c r="AR35" i="36"/>
  <c r="AR61" i="36"/>
  <c r="AR89" i="36"/>
  <c r="AR53" i="36"/>
  <c r="AT24" i="36"/>
  <c r="AS25" i="36"/>
  <c r="AS97" i="36"/>
  <c r="AS39" i="36"/>
  <c r="AS177" i="36"/>
  <c r="AS174" i="36"/>
  <c r="AS166" i="36"/>
  <c r="AS165" i="36"/>
  <c r="AS161" i="36"/>
  <c r="AS94" i="36"/>
  <c r="AS89" i="36"/>
  <c r="AS48" i="36"/>
  <c r="AS86" i="36"/>
  <c r="AS104" i="36"/>
  <c r="AS35" i="36"/>
  <c r="AR51" i="36"/>
  <c r="AR87" i="36"/>
  <c r="AR146" i="36"/>
  <c r="AR120" i="36"/>
  <c r="AR103" i="36"/>
  <c r="AR158" i="36"/>
  <c r="AR47" i="36"/>
  <c r="AR154" i="36"/>
  <c r="AR46" i="36"/>
  <c r="AR60" i="36"/>
  <c r="AR167" i="36"/>
  <c r="AR115" i="36"/>
  <c r="AR164" i="36"/>
  <c r="AR150" i="36"/>
  <c r="AR176" i="36"/>
  <c r="AR29" i="36"/>
  <c r="AR90" i="36"/>
  <c r="AR36" i="36"/>
  <c r="AR178" i="36"/>
  <c r="AR55" i="36"/>
  <c r="AR58" i="36"/>
  <c r="AR32" i="36"/>
  <c r="AR119" i="36"/>
  <c r="AR147" i="36"/>
  <c r="AR30" i="36"/>
  <c r="AR175" i="36"/>
  <c r="AR163" i="36"/>
  <c r="AR44" i="36"/>
  <c r="AR106" i="36"/>
  <c r="AR59" i="36"/>
  <c r="AR54" i="36"/>
  <c r="AR118" i="36"/>
  <c r="AR112" i="36"/>
  <c r="AR173" i="36"/>
  <c r="AR152" i="36"/>
  <c r="AQ121" i="36"/>
  <c r="AR98" i="36"/>
  <c r="AR86" i="36"/>
  <c r="AR49" i="36"/>
  <c r="AR171" i="36"/>
  <c r="AR145" i="36"/>
  <c r="AR156" i="36"/>
  <c r="AR34" i="36"/>
  <c r="AR62" i="36"/>
  <c r="AR50" i="36"/>
  <c r="AR107" i="36"/>
  <c r="AR108" i="36"/>
  <c r="AR40" i="36"/>
  <c r="AR144" i="36"/>
  <c r="AR111" i="36"/>
  <c r="AR88" i="36"/>
  <c r="AR39" i="36"/>
  <c r="AR110" i="36"/>
  <c r="AR38" i="36"/>
  <c r="AR153" i="36"/>
  <c r="AR99" i="36"/>
  <c r="AR169" i="36"/>
  <c r="AR41" i="36"/>
  <c r="AR101" i="36"/>
  <c r="AU141" i="36"/>
  <c r="AV140" i="36"/>
  <c r="AV141" i="36"/>
  <c r="AT82" i="36"/>
  <c r="AS83" i="36"/>
  <c r="AS42" i="36"/>
  <c r="AS43" i="36"/>
  <c r="AS46" i="36"/>
  <c r="AS57" i="36"/>
  <c r="AS155" i="36"/>
  <c r="AS169" i="36"/>
  <c r="AS38" i="36"/>
  <c r="AS170" i="36"/>
  <c r="AS149" i="36"/>
  <c r="AS106" i="36"/>
  <c r="AS41" i="36"/>
  <c r="AS115" i="36"/>
  <c r="AS171" i="36"/>
  <c r="AS47" i="36"/>
  <c r="AS116" i="36"/>
  <c r="AS88" i="36"/>
  <c r="AS178" i="36"/>
  <c r="AS87" i="36"/>
  <c r="AS52" i="36"/>
  <c r="AS45" i="36"/>
  <c r="AS114" i="36"/>
  <c r="AS158" i="36"/>
  <c r="AS111" i="36"/>
  <c r="AS154" i="36"/>
  <c r="AS112" i="36"/>
  <c r="AS28" i="36"/>
  <c r="AS85" i="36"/>
  <c r="AS27" i="36"/>
  <c r="AS32" i="36"/>
  <c r="AS150" i="36"/>
  <c r="AS33" i="36"/>
  <c r="AS163" i="36"/>
  <c r="AR63" i="36"/>
  <c r="AR121" i="36"/>
  <c r="AS105" i="36"/>
  <c r="AS119" i="36"/>
  <c r="AS98" i="36"/>
  <c r="AS100" i="36"/>
  <c r="AS99" i="36"/>
  <c r="AS44" i="36"/>
  <c r="AS56" i="36"/>
  <c r="AS147" i="36"/>
  <c r="AS101" i="36"/>
  <c r="AS93" i="36"/>
  <c r="AS176" i="36"/>
  <c r="AS109" i="36"/>
  <c r="AS144" i="36"/>
  <c r="AS54" i="36"/>
  <c r="AS110" i="36"/>
  <c r="AS167" i="36"/>
  <c r="AS92" i="36"/>
  <c r="AS58" i="36"/>
  <c r="AS152" i="36"/>
  <c r="AS164" i="36"/>
  <c r="AS59" i="36"/>
  <c r="AS173" i="36"/>
  <c r="AS102" i="36"/>
  <c r="AS34" i="36"/>
  <c r="AS31" i="36"/>
  <c r="AS148" i="36"/>
  <c r="AR179" i="36"/>
  <c r="AS96" i="36"/>
  <c r="AS156" i="36"/>
  <c r="AS51" i="36"/>
  <c r="AS90" i="36"/>
  <c r="AS118" i="36"/>
  <c r="AS49" i="36"/>
  <c r="AS37" i="36"/>
  <c r="AS120" i="36"/>
  <c r="AS151" i="36"/>
  <c r="AS50" i="36"/>
  <c r="AS55" i="36"/>
  <c r="AT23" i="36"/>
  <c r="AT36" i="36"/>
  <c r="AU24" i="36"/>
  <c r="AT25" i="36"/>
  <c r="AT39" i="36"/>
  <c r="AT158" i="36"/>
  <c r="AS95" i="36"/>
  <c r="AS159" i="36"/>
  <c r="AS113" i="36"/>
  <c r="AS107" i="36"/>
  <c r="AS29" i="36"/>
  <c r="AS145" i="36"/>
  <c r="AS103" i="36"/>
  <c r="AS117" i="36"/>
  <c r="AS146" i="36"/>
  <c r="AS172" i="36"/>
  <c r="AS91" i="36"/>
  <c r="AS60" i="36"/>
  <c r="AS160" i="36"/>
  <c r="AS108" i="36"/>
  <c r="AS40" i="36"/>
  <c r="AS36" i="36"/>
  <c r="AS157" i="36"/>
  <c r="AS62" i="36"/>
  <c r="AS175" i="36"/>
  <c r="AS143" i="36"/>
  <c r="AS53" i="36"/>
  <c r="AS61" i="36"/>
  <c r="AS153" i="36"/>
  <c r="AS30" i="36"/>
  <c r="AS162" i="36"/>
  <c r="AS168" i="36"/>
  <c r="AT83" i="36"/>
  <c r="AT81" i="36"/>
  <c r="AU82" i="36"/>
  <c r="AT175" i="36"/>
  <c r="AT51" i="36"/>
  <c r="AT161" i="36"/>
  <c r="AT176" i="36"/>
  <c r="AS63" i="36"/>
  <c r="AT155" i="36"/>
  <c r="AT116" i="36"/>
  <c r="AS121" i="36"/>
  <c r="AT37" i="36"/>
  <c r="AT29" i="36"/>
  <c r="AT166" i="36"/>
  <c r="AT153" i="36"/>
  <c r="AS179" i="36"/>
  <c r="AT53" i="36"/>
  <c r="AT97" i="36"/>
  <c r="AT165" i="36"/>
  <c r="AT105" i="36"/>
  <c r="AT104" i="36"/>
  <c r="AT88" i="36"/>
  <c r="AT162" i="36"/>
  <c r="AT35" i="36"/>
  <c r="AT154" i="36"/>
  <c r="AT144" i="36"/>
  <c r="AT92" i="36"/>
  <c r="AT167" i="36"/>
  <c r="AT56" i="36"/>
  <c r="AT148" i="36"/>
  <c r="AT114" i="36"/>
  <c r="AT48" i="36"/>
  <c r="AT60" i="36"/>
  <c r="AT62" i="36"/>
  <c r="AT28" i="36"/>
  <c r="AT112" i="36"/>
  <c r="AT58" i="36"/>
  <c r="AT106" i="36"/>
  <c r="AT30" i="36"/>
  <c r="AT149" i="36"/>
  <c r="AT40" i="36"/>
  <c r="AT103" i="36"/>
  <c r="AT90" i="36"/>
  <c r="AT42" i="36"/>
  <c r="AT33" i="36"/>
  <c r="AT171" i="36"/>
  <c r="AT145" i="36"/>
  <c r="AT147" i="36"/>
  <c r="AU92" i="36"/>
  <c r="AV24" i="36"/>
  <c r="AU163" i="36"/>
  <c r="AU53" i="36"/>
  <c r="AU114" i="36"/>
  <c r="AU25" i="36"/>
  <c r="AU178" i="36"/>
  <c r="AU105" i="36"/>
  <c r="AU91" i="36"/>
  <c r="AU156" i="36"/>
  <c r="AU41" i="36"/>
  <c r="AU30" i="36"/>
  <c r="AU151" i="36"/>
  <c r="AU46" i="36"/>
  <c r="AU42" i="36"/>
  <c r="AU149" i="36"/>
  <c r="AU37" i="36"/>
  <c r="AU166" i="36"/>
  <c r="AU107" i="36"/>
  <c r="AU161" i="36"/>
  <c r="AU118" i="36"/>
  <c r="AU90" i="36"/>
  <c r="AU108" i="36"/>
  <c r="AU43" i="36"/>
  <c r="AU117" i="36"/>
  <c r="AU169" i="36"/>
  <c r="AT146" i="36"/>
  <c r="AT85" i="36"/>
  <c r="AT52" i="36"/>
  <c r="AT55" i="36"/>
  <c r="AT100" i="36"/>
  <c r="AT47" i="36"/>
  <c r="AT119" i="36"/>
  <c r="AT163" i="36"/>
  <c r="AT120" i="36"/>
  <c r="AT110" i="36"/>
  <c r="AT86" i="36"/>
  <c r="AT174" i="36"/>
  <c r="AT102" i="36"/>
  <c r="AT95" i="36"/>
  <c r="AT152" i="36"/>
  <c r="AT93" i="36"/>
  <c r="AT57" i="36"/>
  <c r="AT160" i="36"/>
  <c r="AT91" i="36"/>
  <c r="AT107" i="36"/>
  <c r="AT61" i="36"/>
  <c r="AT46" i="36"/>
  <c r="AT164" i="36"/>
  <c r="AT87" i="36"/>
  <c r="AT89" i="36"/>
  <c r="AT113" i="36"/>
  <c r="AT169" i="36"/>
  <c r="AT118" i="36"/>
  <c r="AT44" i="36"/>
  <c r="AT31" i="36"/>
  <c r="AT54" i="36"/>
  <c r="AT159" i="36"/>
  <c r="AT41" i="36"/>
  <c r="AT45" i="36"/>
  <c r="AT101" i="36"/>
  <c r="AT43" i="36"/>
  <c r="AT115" i="36"/>
  <c r="AT111" i="36"/>
  <c r="AT99" i="36"/>
  <c r="AT109" i="36"/>
  <c r="AT94" i="36"/>
  <c r="AT172" i="36"/>
  <c r="AT34" i="36"/>
  <c r="AT117" i="36"/>
  <c r="AT49" i="36"/>
  <c r="AT32" i="36"/>
  <c r="AT151" i="36"/>
  <c r="AT38" i="36"/>
  <c r="AT177" i="36"/>
  <c r="AT98" i="36"/>
  <c r="AT173" i="36"/>
  <c r="AT96" i="36"/>
  <c r="AT150" i="36"/>
  <c r="AT156" i="36"/>
  <c r="AT50" i="36"/>
  <c r="AT108" i="36"/>
  <c r="AT143" i="36"/>
  <c r="AT157" i="36"/>
  <c r="AT170" i="36"/>
  <c r="AT59" i="36"/>
  <c r="AT168" i="36"/>
  <c r="AT178" i="36"/>
  <c r="AT27" i="36"/>
  <c r="AV82" i="36"/>
  <c r="AV83" i="36"/>
  <c r="AU83" i="36"/>
  <c r="AU155" i="36"/>
  <c r="AU100" i="36"/>
  <c r="AU58" i="36"/>
  <c r="AU97" i="36"/>
  <c r="AU150" i="36"/>
  <c r="AU176" i="36"/>
  <c r="AU153" i="36"/>
  <c r="AU144" i="36"/>
  <c r="AU174" i="36"/>
  <c r="AU47" i="36"/>
  <c r="AU157" i="36"/>
  <c r="AU52" i="36"/>
  <c r="AU119" i="36"/>
  <c r="AU32" i="36"/>
  <c r="AU40" i="36"/>
  <c r="AU48" i="36"/>
  <c r="AU158" i="36"/>
  <c r="AU61" i="36"/>
  <c r="AU102" i="36"/>
  <c r="AU36" i="36"/>
  <c r="AU103" i="36"/>
  <c r="AU86" i="36"/>
  <c r="AU96" i="36"/>
  <c r="AU34" i="36"/>
  <c r="AU39" i="36"/>
  <c r="AU101" i="36"/>
  <c r="AU173" i="36"/>
  <c r="AU162" i="36"/>
  <c r="AU49" i="36"/>
  <c r="AU104" i="36"/>
  <c r="AU152" i="36"/>
  <c r="AU145" i="36"/>
  <c r="AU35" i="36"/>
  <c r="AU50" i="36"/>
  <c r="AU111" i="36"/>
  <c r="AU160" i="36"/>
  <c r="AU57" i="36"/>
  <c r="AU116" i="36"/>
  <c r="AU112" i="36"/>
  <c r="AT121" i="36"/>
  <c r="AU154" i="36"/>
  <c r="AU33" i="36"/>
  <c r="AU164" i="36"/>
  <c r="AT179" i="36"/>
  <c r="AU148" i="36"/>
  <c r="AU85" i="36"/>
  <c r="AU62" i="36"/>
  <c r="AU146" i="36"/>
  <c r="AU95" i="36"/>
  <c r="AU29" i="36"/>
  <c r="AU89" i="36"/>
  <c r="AU56" i="36"/>
  <c r="AU38" i="36"/>
  <c r="AU27" i="36"/>
  <c r="AU106" i="36"/>
  <c r="AU31" i="36"/>
  <c r="AU45" i="36"/>
  <c r="AV25" i="36"/>
  <c r="AV157" i="36"/>
  <c r="AV145" i="36"/>
  <c r="AV166" i="36"/>
  <c r="AW166" i="36"/>
  <c r="AV35" i="36"/>
  <c r="AW35" i="36"/>
  <c r="AV112" i="36"/>
  <c r="AW112" i="36"/>
  <c r="AV165" i="36"/>
  <c r="AV156" i="36"/>
  <c r="AW156" i="36"/>
  <c r="AV164" i="36"/>
  <c r="AW164" i="36"/>
  <c r="AV101" i="36"/>
  <c r="AW101" i="36"/>
  <c r="AV163" i="36"/>
  <c r="AW163" i="36"/>
  <c r="AV29" i="36"/>
  <c r="AW29" i="36"/>
  <c r="AV88" i="36"/>
  <c r="AV86" i="36"/>
  <c r="AV120" i="36"/>
  <c r="AW120" i="36"/>
  <c r="AV55" i="36"/>
  <c r="AV94" i="36"/>
  <c r="AV90" i="36"/>
  <c r="AW90" i="36"/>
  <c r="AV173" i="36"/>
  <c r="AW173" i="36"/>
  <c r="AV47" i="36"/>
  <c r="AW47" i="36"/>
  <c r="AV159" i="36"/>
  <c r="AV155" i="36"/>
  <c r="AW155" i="36"/>
  <c r="AV56" i="36"/>
  <c r="AW56" i="36"/>
  <c r="AV40" i="36"/>
  <c r="AW40" i="36"/>
  <c r="AV53" i="36"/>
  <c r="AW53" i="36"/>
  <c r="AV154" i="36"/>
  <c r="AW154" i="36"/>
  <c r="AV28" i="36"/>
  <c r="AW28" i="36"/>
  <c r="AV168" i="36"/>
  <c r="AU115" i="36"/>
  <c r="AU113" i="36"/>
  <c r="AU170" i="36"/>
  <c r="AU51" i="36"/>
  <c r="AU87" i="36"/>
  <c r="AU175" i="36"/>
  <c r="AU98" i="36"/>
  <c r="AU59" i="36"/>
  <c r="AU171" i="36"/>
  <c r="AT63" i="36"/>
  <c r="AU94" i="36"/>
  <c r="AU110" i="36"/>
  <c r="AU147" i="36"/>
  <c r="AU60" i="36"/>
  <c r="AU143" i="36"/>
  <c r="AU165" i="36"/>
  <c r="AU44" i="36"/>
  <c r="AU177" i="36"/>
  <c r="AU28" i="36"/>
  <c r="AU159" i="36"/>
  <c r="AU93" i="36"/>
  <c r="AU172" i="36"/>
  <c r="AU88" i="36"/>
  <c r="AU99" i="36"/>
  <c r="AU109" i="36"/>
  <c r="AU167" i="36"/>
  <c r="AU55" i="36"/>
  <c r="AU120" i="36"/>
  <c r="AU168" i="36"/>
  <c r="AU54" i="36"/>
  <c r="AW145" i="36"/>
  <c r="AW86" i="36"/>
  <c r="AV118" i="36"/>
  <c r="AW118" i="36"/>
  <c r="AV149" i="36"/>
  <c r="AW149" i="36"/>
  <c r="AV171" i="36"/>
  <c r="AV57" i="36"/>
  <c r="AW57" i="36"/>
  <c r="AV174" i="36"/>
  <c r="AW174" i="36"/>
  <c r="AV32" i="36"/>
  <c r="AW32" i="36"/>
  <c r="AV50" i="36"/>
  <c r="AW50" i="36"/>
  <c r="AV89" i="36"/>
  <c r="AV116" i="36"/>
  <c r="AW116" i="36"/>
  <c r="AV85" i="36"/>
  <c r="AV31" i="36"/>
  <c r="AW31" i="36"/>
  <c r="AW168" i="36"/>
  <c r="AW89" i="36"/>
  <c r="AV172" i="36"/>
  <c r="AW172" i="36"/>
  <c r="AV52" i="36"/>
  <c r="AW52" i="36"/>
  <c r="AV170" i="36"/>
  <c r="AV59" i="36"/>
  <c r="AW59" i="36"/>
  <c r="AV110" i="36"/>
  <c r="AW171" i="36"/>
  <c r="AV39" i="36"/>
  <c r="AW39" i="36"/>
  <c r="AV51" i="36"/>
  <c r="AV96" i="36"/>
  <c r="AW96" i="36"/>
  <c r="AV43" i="36"/>
  <c r="AW43" i="36"/>
  <c r="AV95" i="36"/>
  <c r="AW95" i="36"/>
  <c r="AV41" i="36"/>
  <c r="AW41" i="36"/>
  <c r="AV62" i="36"/>
  <c r="AV104" i="36"/>
  <c r="AW104" i="36"/>
  <c r="AV108" i="36"/>
  <c r="AW108" i="36"/>
  <c r="AV144" i="36"/>
  <c r="AW144" i="36"/>
  <c r="AV113" i="36"/>
  <c r="AW113" i="36"/>
  <c r="AV162" i="36"/>
  <c r="AW162" i="36"/>
  <c r="AV36" i="36"/>
  <c r="AW36" i="36"/>
  <c r="AV97" i="36"/>
  <c r="AW97" i="36"/>
  <c r="AW157" i="36"/>
  <c r="AW94" i="36"/>
  <c r="AV147" i="36"/>
  <c r="AW147" i="36"/>
  <c r="AV37" i="36"/>
  <c r="AW37" i="36"/>
  <c r="AV100" i="36"/>
  <c r="AW100" i="36"/>
  <c r="AV169" i="36"/>
  <c r="AW169" i="36"/>
  <c r="AV148" i="36"/>
  <c r="AW148" i="36"/>
  <c r="AV27" i="36"/>
  <c r="AV99" i="36"/>
  <c r="AW99" i="36"/>
  <c r="AV58" i="36"/>
  <c r="AW58" i="36"/>
  <c r="AV42" i="36"/>
  <c r="AW42" i="36"/>
  <c r="AV60" i="36"/>
  <c r="AW60" i="36"/>
  <c r="AV109" i="36"/>
  <c r="AW109" i="36"/>
  <c r="AV91" i="36"/>
  <c r="AW91" i="36"/>
  <c r="AV151" i="36"/>
  <c r="AW151" i="36"/>
  <c r="AV44" i="36"/>
  <c r="AW44" i="36"/>
  <c r="AV54" i="36"/>
  <c r="AV106" i="36"/>
  <c r="AW106" i="36"/>
  <c r="AV33" i="36"/>
  <c r="AW33" i="36"/>
  <c r="AV152" i="36"/>
  <c r="AW152" i="36"/>
  <c r="AV178" i="36"/>
  <c r="AW178" i="36"/>
  <c r="AV93" i="36"/>
  <c r="AW93" i="36"/>
  <c r="AV46" i="36"/>
  <c r="AW46" i="36"/>
  <c r="AV167" i="36"/>
  <c r="AW167" i="36"/>
  <c r="AV87" i="36"/>
  <c r="AW87" i="36"/>
  <c r="AV143" i="36"/>
  <c r="AW143" i="36"/>
  <c r="AW85" i="36"/>
  <c r="AW51" i="36"/>
  <c r="AW110" i="36"/>
  <c r="AU63" i="36"/>
  <c r="AU121" i="36"/>
  <c r="AW88" i="36"/>
  <c r="AW170" i="36"/>
  <c r="AV30" i="36"/>
  <c r="AW30" i="36"/>
  <c r="AW62" i="36"/>
  <c r="AV111" i="36"/>
  <c r="AW111" i="36"/>
  <c r="AV175" i="36"/>
  <c r="AW175" i="36"/>
  <c r="AV98" i="36"/>
  <c r="AW98" i="36"/>
  <c r="AV38" i="36"/>
  <c r="AW38" i="36"/>
  <c r="AV153" i="36"/>
  <c r="AW153" i="36"/>
  <c r="AV161" i="36"/>
  <c r="AW161" i="36"/>
  <c r="AU179" i="36"/>
  <c r="AW165" i="36"/>
  <c r="AV103" i="36"/>
  <c r="AW103" i="36"/>
  <c r="AV105" i="36"/>
  <c r="AW105" i="36"/>
  <c r="AV177" i="36"/>
  <c r="AW177" i="36"/>
  <c r="AV119" i="36"/>
  <c r="AW119" i="36"/>
  <c r="AW27" i="36"/>
  <c r="AW159" i="36"/>
  <c r="AW55" i="36"/>
  <c r="AV34" i="36"/>
  <c r="AW34" i="36"/>
  <c r="AV160" i="36"/>
  <c r="AW160" i="36"/>
  <c r="AV114" i="36"/>
  <c r="AW114" i="36"/>
  <c r="AV92" i="36"/>
  <c r="AW92" i="36"/>
  <c r="AV117" i="36"/>
  <c r="AW117" i="36"/>
  <c r="AV45" i="36"/>
  <c r="AW45" i="36"/>
  <c r="AV102" i="36"/>
  <c r="AW102" i="36"/>
  <c r="AV150" i="36"/>
  <c r="AW150" i="36"/>
  <c r="AW54" i="36"/>
  <c r="AV107" i="36"/>
  <c r="AW107" i="36"/>
  <c r="AV176" i="36"/>
  <c r="AW176" i="36"/>
  <c r="AV61" i="36"/>
  <c r="AW61" i="36"/>
  <c r="AV115" i="36"/>
  <c r="AW115" i="36"/>
  <c r="AV158" i="36"/>
  <c r="AW158" i="36"/>
  <c r="AV49" i="36"/>
  <c r="AW49" i="36"/>
  <c r="AV146" i="36"/>
  <c r="AW146" i="36"/>
  <c r="AV48" i="36"/>
  <c r="AW48" i="36"/>
  <c r="AV63" i="36"/>
  <c r="AV179" i="36"/>
  <c r="AW121" i="36"/>
  <c r="AW179" i="36"/>
  <c r="AW63" i="36"/>
  <c r="AV121" i="36"/>
  <c r="D39" i="30" l="1"/>
  <c r="D40" i="30" s="1"/>
  <c r="C40" i="29"/>
  <c r="C40" i="31"/>
  <c r="E39" i="29"/>
  <c r="C40" i="30"/>
  <c r="E40" i="29"/>
  <c r="D39" i="31"/>
  <c r="D40" i="31" s="1"/>
  <c r="D116" i="29"/>
  <c r="D12" i="12"/>
  <c r="C39" i="29"/>
  <c r="V67" i="27"/>
  <c r="C28" i="31" s="1"/>
  <c r="C39" i="31" s="1"/>
  <c r="J94" i="27"/>
  <c r="R67" i="27"/>
  <c r="E28" i="30" s="1"/>
  <c r="E39" i="30" s="1"/>
  <c r="E40" i="30" s="1"/>
  <c r="F94" i="27"/>
  <c r="Z67" i="27"/>
  <c r="E28" i="31" s="1"/>
  <c r="E39" i="31" s="1"/>
  <c r="E40" i="31" s="1"/>
  <c r="G5" i="27"/>
  <c r="G80" i="27"/>
  <c r="E116" i="31" l="1"/>
  <c r="O12" i="12"/>
  <c r="D116" i="30"/>
  <c r="I12" i="12"/>
  <c r="D116" i="31"/>
  <c r="N12" i="12"/>
  <c r="E116" i="30"/>
  <c r="J12" i="12"/>
  <c r="M12" i="12"/>
  <c r="C116" i="31"/>
  <c r="C12" i="12"/>
  <c r="C116" i="29"/>
  <c r="D17" i="12"/>
  <c r="D117" i="29"/>
  <c r="D120" i="29"/>
  <c r="D18" i="12" s="1"/>
  <c r="E116" i="29"/>
  <c r="E12" i="12"/>
  <c r="C116" i="30"/>
  <c r="H12" i="12"/>
  <c r="D117" i="30" l="1"/>
  <c r="I17" i="12"/>
  <c r="D120" i="30"/>
  <c r="I18" i="12" s="1"/>
  <c r="E120" i="31"/>
  <c r="O18" i="12" s="1"/>
  <c r="O17" i="12"/>
  <c r="E117" i="31"/>
  <c r="J17" i="12"/>
  <c r="E117" i="30"/>
  <c r="E120" i="30"/>
  <c r="J18" i="12" s="1"/>
  <c r="C120" i="30"/>
  <c r="H18" i="12" s="1"/>
  <c r="C117" i="30"/>
  <c r="H17" i="12"/>
  <c r="N17" i="12"/>
  <c r="D117" i="31"/>
  <c r="D120" i="31"/>
  <c r="N18" i="12" s="1"/>
  <c r="C120" i="31"/>
  <c r="M18" i="12" s="1"/>
  <c r="C117" i="31"/>
  <c r="M17" i="12"/>
  <c r="E17" i="12"/>
  <c r="E117" i="29"/>
  <c r="E120" i="29"/>
  <c r="E18" i="12" s="1"/>
  <c r="D19" i="12"/>
  <c r="D118" i="29"/>
  <c r="D20" i="12" s="1"/>
  <c r="D136" i="29"/>
  <c r="C117" i="29"/>
  <c r="C120" i="29"/>
  <c r="C18" i="12" s="1"/>
  <c r="C17" i="12"/>
  <c r="D118" i="30" l="1"/>
  <c r="I20" i="12" s="1"/>
  <c r="D136" i="30"/>
  <c r="I19" i="12"/>
  <c r="E136" i="30"/>
  <c r="J19" i="12"/>
  <c r="E118" i="30"/>
  <c r="J20" i="12" s="1"/>
  <c r="C118" i="29"/>
  <c r="C20" i="12" s="1"/>
  <c r="C19" i="12"/>
  <c r="C136" i="29"/>
  <c r="C118" i="31"/>
  <c r="M20" i="12" s="1"/>
  <c r="C136" i="31"/>
  <c r="M19" i="12"/>
  <c r="D25" i="12"/>
  <c r="D137" i="29"/>
  <c r="D26" i="12" s="1"/>
  <c r="D118" i="31"/>
  <c r="N20" i="12" s="1"/>
  <c r="N19" i="12"/>
  <c r="D136" i="31"/>
  <c r="E136" i="31"/>
  <c r="O19" i="12"/>
  <c r="E118" i="31"/>
  <c r="O20" i="12" s="1"/>
  <c r="E136" i="29"/>
  <c r="E19" i="12"/>
  <c r="E118" i="29"/>
  <c r="E20" i="12" s="1"/>
  <c r="C136" i="30"/>
  <c r="C118" i="30"/>
  <c r="H20" i="12" s="1"/>
  <c r="H19" i="12"/>
  <c r="E137" i="29" l="1"/>
  <c r="E26" i="12" s="1"/>
  <c r="E25" i="12"/>
  <c r="J25" i="12"/>
  <c r="E137" i="30"/>
  <c r="J26" i="12" s="1"/>
  <c r="C140" i="31"/>
  <c r="M25" i="12"/>
  <c r="C137" i="31"/>
  <c r="M26" i="12" s="1"/>
  <c r="H25" i="12"/>
  <c r="C137" i="30"/>
  <c r="H26" i="12" s="1"/>
  <c r="C140" i="30"/>
  <c r="O25" i="12"/>
  <c r="E137" i="31"/>
  <c r="O26" i="12" s="1"/>
  <c r="I25" i="12"/>
  <c r="D137" i="30"/>
  <c r="I26" i="12" s="1"/>
  <c r="N25" i="12"/>
  <c r="D137" i="31"/>
  <c r="N26" i="12" s="1"/>
  <c r="C140" i="29"/>
  <c r="C137" i="29"/>
  <c r="C26" i="12" s="1"/>
  <c r="C25" i="12"/>
  <c r="D140" i="31" l="1"/>
  <c r="C141" i="31"/>
  <c r="C141" i="30"/>
  <c r="D140" i="30"/>
  <c r="D140" i="29"/>
  <c r="C141" i="29"/>
  <c r="E140" i="29" l="1"/>
  <c r="E141" i="29" s="1"/>
  <c r="D141" i="29"/>
  <c r="D141" i="30"/>
  <c r="E140" i="30"/>
  <c r="E141" i="30" s="1"/>
  <c r="D141" i="31"/>
  <c r="E140" i="31"/>
  <c r="E141"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A7" authorId="0" shapeId="0" xr:uid="{00000000-0006-0000-0100-000001000000}">
      <text>
        <r>
          <rPr>
            <b/>
            <sz val="9"/>
            <color indexed="81"/>
            <rFont val="Tahoma"/>
            <family val="2"/>
          </rPr>
          <t xml:space="preserve">Note: 
</t>
        </r>
        <r>
          <rPr>
            <sz val="9"/>
            <color indexed="81"/>
            <rFont val="Tahoma"/>
            <family val="2"/>
          </rPr>
          <t>Revenue categories here are automatically populated based on assumptions entered into the Contributed Revenue tab</t>
        </r>
      </text>
    </comment>
    <comment ref="A27" authorId="0" shapeId="0" xr:uid="{00000000-0006-0000-0100-000002000000}">
      <text>
        <r>
          <rPr>
            <b/>
            <sz val="9"/>
            <color indexed="81"/>
            <rFont val="Tahoma"/>
            <family val="2"/>
          </rPr>
          <t xml:space="preserve">Note: 
</t>
        </r>
        <r>
          <rPr>
            <sz val="9"/>
            <color indexed="81"/>
            <rFont val="Tahoma"/>
            <family val="2"/>
          </rPr>
          <t>Benefits categories here are automatically populated based on assumptions entered into the Staffing Worksheet</t>
        </r>
      </text>
    </comment>
  </commentList>
</comments>
</file>

<file path=xl/sharedStrings.xml><?xml version="1.0" encoding="utf-8"?>
<sst xmlns="http://schemas.openxmlformats.org/spreadsheetml/2006/main" count="671" uniqueCount="226">
  <si>
    <t xml:space="preserve">Multi-Year Projections Scenario Tool for Backbones of Place-Based Partnerships </t>
  </si>
  <si>
    <t>General Information</t>
  </si>
  <si>
    <t xml:space="preserve">This workbook is intended to provide backbone leaders with a structure to articulate and assess the financial implications of several future scenarios, with a particular focus on revenue and staffing. It contains several worksheets to help you identify assumptions, estimate personnel costs and funding. Each worksheet contains guidance and considerations for collecting and inputting data. Before you begin, it may be helpful for you to gather relevant data such as budgets, staff lists and grant/contract data. </t>
  </si>
  <si>
    <r>
      <t xml:space="preserve">Throughout this tool, data can be entered only in cells containing </t>
    </r>
    <r>
      <rPr>
        <b/>
        <u/>
        <sz val="12"/>
        <color indexed="30"/>
        <rFont val="Arial"/>
        <family val="2"/>
      </rPr>
      <t>BLUE</t>
    </r>
    <r>
      <rPr>
        <sz val="12"/>
        <rFont val="Arial"/>
        <family val="2"/>
      </rPr>
      <t xml:space="preserve"> text. Cells with </t>
    </r>
    <r>
      <rPr>
        <b/>
        <u/>
        <sz val="12"/>
        <rFont val="Arial"/>
        <family val="2"/>
      </rPr>
      <t>BLACK</t>
    </r>
    <r>
      <rPr>
        <sz val="12"/>
        <rFont val="Arial"/>
        <family val="2"/>
      </rPr>
      <t xml:space="preserve"> text contain formulas and in general, should not be edited. </t>
    </r>
  </si>
  <si>
    <t>Ungroup collapsed sections using by "+" symbols on the left and top margins of the page. Some tabs of this workbook include space to estimate up to three different scenarios (1 - 3). If you wish to model out several scenarios, scroll down and click the "+" signs to view the corresponding sections.</t>
  </si>
  <si>
    <r>
      <t xml:space="preserve">To </t>
    </r>
    <r>
      <rPr>
        <i/>
        <sz val="12"/>
        <rFont val="Arial"/>
        <family val="2"/>
      </rPr>
      <t>delete</t>
    </r>
    <r>
      <rPr>
        <sz val="12"/>
        <rFont val="Arial"/>
        <family val="2"/>
      </rPr>
      <t xml:space="preserve"> a line, select the entire row, right click, and select "delete row". </t>
    </r>
  </si>
  <si>
    <r>
      <t xml:space="preserve">To </t>
    </r>
    <r>
      <rPr>
        <i/>
        <sz val="12"/>
        <rFont val="Arial"/>
        <family val="2"/>
      </rPr>
      <t>add</t>
    </r>
    <r>
      <rPr>
        <sz val="12"/>
        <rFont val="Arial"/>
        <family val="2"/>
      </rPr>
      <t xml:space="preserve"> a line, copy a similar line, find the place you would like to add the new line, right click, select  "Insert Copied Cells". NOTE: This is the best way to retain the cells with formulas (rather than simply inserting a new row)</t>
    </r>
  </si>
  <si>
    <t xml:space="preserve">When adding and removing lines from the Budget-Input tab, be sure to add/remove corresponding lines in each of the Scenarios tabs to ensure that formulas continue to populate and calculate correctly. </t>
  </si>
  <si>
    <t>Tabs in this Workbook</t>
  </si>
  <si>
    <t>Budget Input tab</t>
  </si>
  <si>
    <t>Use this worksheet to enter budgeted (or reforecast, if applicable) revenue and expenses to serve as a reference when estimating activities in future years.</t>
  </si>
  <si>
    <t>Staffing Worksheet</t>
  </si>
  <si>
    <t xml:space="preserve">Use this worksheet to estimate personnel expense for future years based on different annual assumptions on base salary, benefits and %FTE. Values from this tab automatically populate personnel expense items in tabs for Scenarios 1 - 3. </t>
  </si>
  <si>
    <t>Contributed Revenue Worksheet</t>
  </si>
  <si>
    <t xml:space="preserve">Use this worksheet to estimate contributed revenue for future years based on differing annual assumptions on grant or contract probability,  terms and two methods for calculating corresponding revenue. Values from this tab automatically populate contributed revenue items in tabs for Scenarios 1 - 3. </t>
  </si>
  <si>
    <t>Scenarios Tab(s) &amp; Projections Summary</t>
  </si>
  <si>
    <t>Use each of these tabs to enter assumptions for revenues and expenses over a three-year period for up to 3 different scenarios 
(Scenarios 1 -3).</t>
  </si>
  <si>
    <t xml:space="preserve">A high-level summary of major revenue and expense items will populate graphs in the Projections Summary tab for visual comparison. </t>
  </si>
  <si>
    <t>Budget Input</t>
  </si>
  <si>
    <r>
      <t xml:space="preserve">Performance in prior years can provide useful context for the consideration of future financial scenarios. Enter the last fiscal year and budgeted or reforecast (if available) revenue and expense line items and values below. Items currently entered below are illustrative and should be updated to match your budget.
Data entered here are linked to all of the scenarios tabs to serve as reference as you consider potential changes and their financial implications in future years. Enter data only in cells containing </t>
    </r>
    <r>
      <rPr>
        <b/>
        <u/>
        <sz val="10"/>
        <color indexed="30"/>
        <rFont val="Arial"/>
        <family val="2"/>
      </rPr>
      <t>BLUE</t>
    </r>
    <r>
      <rPr>
        <sz val="10"/>
        <rFont val="Arial"/>
        <family val="2"/>
      </rPr>
      <t xml:space="preserve"> text below. To add rows, write over old rows or copy-insert existing rows AND copy-insert into the corresponding location in the tabs for Scenarios 1-3 to ensure that all revenue and expense line items align. Do not insert blank rows, as formulas won't copy. </t>
    </r>
  </si>
  <si>
    <t xml:space="preserve">Enter Budget FY --&gt; </t>
  </si>
  <si>
    <t xml:space="preserve"> Budget w/ Restrictions</t>
  </si>
  <si>
    <t xml:space="preserve"> Budget w/o Restrictions</t>
  </si>
  <si>
    <t xml:space="preserve"> Budget Total</t>
  </si>
  <si>
    <t>Notes</t>
  </si>
  <si>
    <t>Operating Activity</t>
  </si>
  <si>
    <t>Revenue</t>
  </si>
  <si>
    <t>Contributed Income</t>
  </si>
  <si>
    <t>Individuals</t>
  </si>
  <si>
    <t>Total Contributions</t>
  </si>
  <si>
    <t>Earned &amp; Other Income</t>
  </si>
  <si>
    <t>Program Income</t>
  </si>
  <si>
    <t>Membership Fees</t>
  </si>
  <si>
    <t>Other</t>
  </si>
  <si>
    <t>Total Earned &amp; Other Income</t>
  </si>
  <si>
    <t>Total Revenue</t>
  </si>
  <si>
    <t>Expenses</t>
  </si>
  <si>
    <t>Personnel Expense</t>
  </si>
  <si>
    <t>Salaries &amp; Wages</t>
  </si>
  <si>
    <t>Payroll Tax, Benefits and Other Personnel Expense</t>
  </si>
  <si>
    <t>Payroll Tax &amp; Benefits Total</t>
  </si>
  <si>
    <t>Personnel Expense Total</t>
  </si>
  <si>
    <t>Contract Services</t>
  </si>
  <si>
    <t>Program Consultants</t>
  </si>
  <si>
    <t>Accounting and Audit</t>
  </si>
  <si>
    <t>Website &amp; IT</t>
  </si>
  <si>
    <t>Contract Services Total</t>
  </si>
  <si>
    <t>Occupancy</t>
  </si>
  <si>
    <t xml:space="preserve">Rent </t>
  </si>
  <si>
    <t>Utilities</t>
  </si>
  <si>
    <t>Repairs and Maintenance</t>
  </si>
  <si>
    <t>Occupancy Total</t>
  </si>
  <si>
    <t>Support</t>
  </si>
  <si>
    <t>Program Supplies</t>
  </si>
  <si>
    <t>Travel</t>
  </si>
  <si>
    <t>Participant Stipends</t>
  </si>
  <si>
    <t>Conferences &amp; Meetings</t>
  </si>
  <si>
    <t>Support Total</t>
  </si>
  <si>
    <t>Other Expenses</t>
  </si>
  <si>
    <r>
      <t xml:space="preserve">For additional rows, </t>
    </r>
    <r>
      <rPr>
        <b/>
        <sz val="10"/>
        <color indexed="10"/>
        <rFont val="Arial"/>
        <family val="2"/>
      </rPr>
      <t>copy</t>
    </r>
    <r>
      <rPr>
        <sz val="10"/>
        <color indexed="10"/>
        <rFont val="Arial"/>
        <family val="2"/>
      </rPr>
      <t xml:space="preserve"> existing rows above and </t>
    </r>
    <r>
      <rPr>
        <b/>
        <sz val="10"/>
        <color indexed="10"/>
        <rFont val="Arial"/>
        <family val="2"/>
      </rPr>
      <t>insert</t>
    </r>
    <r>
      <rPr>
        <sz val="10"/>
        <color indexed="10"/>
        <rFont val="Arial"/>
        <family val="2"/>
      </rPr>
      <t xml:space="preserve"> above this line, AND a</t>
    </r>
    <r>
      <rPr>
        <sz val="10"/>
        <color indexed="10"/>
        <rFont val="Arial"/>
        <family val="2"/>
      </rPr>
      <t>dd additional rows to tabs for Scenarios 1-3</t>
    </r>
  </si>
  <si>
    <t>Other Expenses Total</t>
  </si>
  <si>
    <t>Total Expenses</t>
  </si>
  <si>
    <t>Operating Surplus (Deficit)</t>
  </si>
  <si>
    <t>As a % of Operating Expenses</t>
  </si>
  <si>
    <t>Non-Operating Activity</t>
  </si>
  <si>
    <t>Item 1</t>
  </si>
  <si>
    <t>Item 2</t>
  </si>
  <si>
    <t>Item 3</t>
  </si>
  <si>
    <t>Item 4</t>
  </si>
  <si>
    <t>Item 5</t>
  </si>
  <si>
    <t>Total Non-Operating Revenue</t>
  </si>
  <si>
    <t>Total Non Operating Expenses</t>
  </si>
  <si>
    <t>Net Income</t>
  </si>
  <si>
    <r>
      <t xml:space="preserve">Place-based partnerships are driven by people, which often represent backbones' most significant cost. This worksheet will help estimate personnel expense for future years based on different assumptions for base salaries, benefits and % full time equivalents (FTEs). This worksheet includes space to estimate up to three different scenarios. 
Values from this tab automatically populate personnel expense items in tabs for Scenarios 1 - 3. 
Enter data only in cells containing </t>
    </r>
    <r>
      <rPr>
        <b/>
        <u/>
        <sz val="10"/>
        <color indexed="30"/>
        <rFont val="Arial"/>
        <family val="2"/>
      </rPr>
      <t>BLUE</t>
    </r>
    <r>
      <rPr>
        <sz val="10"/>
        <rFont val="Arial"/>
        <family val="2"/>
      </rPr>
      <t xml:space="preserve"> text below. To add rows, write over old rows or copy-insert existing rows. Do not  insert blank rows, as formulas won't copy. </t>
    </r>
  </si>
  <si>
    <r>
      <rPr>
        <b/>
        <sz val="10"/>
        <color indexed="8"/>
        <rFont val="Arial"/>
        <family val="2"/>
      </rPr>
      <t xml:space="preserve">2) Who is on our team, how much time do they dedicate to our organization, and what is each individual's base salary or payment?
</t>
    </r>
    <r>
      <rPr>
        <sz val="10"/>
        <color indexed="8"/>
        <rFont val="Arial"/>
        <family val="2"/>
      </rPr>
      <t xml:space="preserve">For each scenario you wish to model: 
 - List the title or name of each person on your partnership's team in </t>
    </r>
    <r>
      <rPr>
        <u/>
        <sz val="10"/>
        <color indexed="8"/>
        <rFont val="Arial"/>
        <family val="2"/>
      </rPr>
      <t>Column B</t>
    </r>
    <r>
      <rPr>
        <sz val="10"/>
        <color indexed="8"/>
        <rFont val="Arial"/>
        <family val="2"/>
      </rPr>
      <t xml:space="preserve">.
 - In Column F enter the annual base salary (or equivalent). 
 - In </t>
    </r>
    <r>
      <rPr>
        <u/>
        <sz val="10"/>
        <color indexed="8"/>
        <rFont val="Arial"/>
        <family val="2"/>
      </rPr>
      <t>Column G</t>
    </r>
    <r>
      <rPr>
        <sz val="10"/>
        <color indexed="8"/>
        <rFont val="Arial"/>
        <family val="2"/>
      </rPr>
      <t xml:space="preserve">, </t>
    </r>
    <r>
      <rPr>
        <u/>
        <sz val="10"/>
        <color indexed="8"/>
        <rFont val="Arial"/>
        <family val="2"/>
      </rPr>
      <t xml:space="preserve">I </t>
    </r>
    <r>
      <rPr>
        <sz val="10"/>
        <color indexed="8"/>
        <rFont val="Arial"/>
        <family val="2"/>
      </rPr>
      <t>and</t>
    </r>
    <r>
      <rPr>
        <u/>
        <sz val="10"/>
        <color indexed="8"/>
        <rFont val="Arial"/>
        <family val="2"/>
      </rPr>
      <t xml:space="preserve"> K</t>
    </r>
    <r>
      <rPr>
        <sz val="10"/>
        <color indexed="8"/>
        <rFont val="Arial"/>
        <family val="2"/>
      </rPr>
      <t xml:space="preserve">, enter the %FTE each person dedicates to your partnership. % FTE can reflect the degree to which individuals work part- or full-time (e.g. a staff person working 20 hours/week would be noted at 50% FTE) or reflect staff that are employed for a partial or full fiscal year (e.g. Indicate 50% FTE for someone who started a full-time role 6 months into the fiscal year).
 </t>
    </r>
  </si>
  <si>
    <t>Name</t>
  </si>
  <si>
    <t>Scenario 1</t>
  </si>
  <si>
    <t>Scenario 2</t>
  </si>
  <si>
    <t>Scenario 3</t>
  </si>
  <si>
    <t>Annual Base Salary
 (or Equiv.)</t>
  </si>
  <si>
    <t>FTE% 
(or % of Year Employed)</t>
  </si>
  <si>
    <t>Total Wages</t>
  </si>
  <si>
    <t>Staff 1</t>
  </si>
  <si>
    <t>Staff 2</t>
  </si>
  <si>
    <t>Staff 3</t>
  </si>
  <si>
    <t>Staff 4</t>
  </si>
  <si>
    <t>Staff 5</t>
  </si>
  <si>
    <t>Staff 6</t>
  </si>
  <si>
    <t>Staff 7</t>
  </si>
  <si>
    <t>Staff 8</t>
  </si>
  <si>
    <t>Staff 9</t>
  </si>
  <si>
    <t>Staff 10</t>
  </si>
  <si>
    <t>Staff 11</t>
  </si>
  <si>
    <t>Staff 12</t>
  </si>
  <si>
    <t>Staff 13</t>
  </si>
  <si>
    <t>Staff 14</t>
  </si>
  <si>
    <t>Staff 15</t>
  </si>
  <si>
    <t>Staff 16</t>
  </si>
  <si>
    <t>Staff 17</t>
  </si>
  <si>
    <t>Staff 18</t>
  </si>
  <si>
    <t>Staff 19</t>
  </si>
  <si>
    <t>Staff 20</t>
  </si>
  <si>
    <t>Total FTEs</t>
  </si>
  <si>
    <t>Benefits</t>
  </si>
  <si>
    <t>Benefits &amp; Other Personnel Expenses</t>
  </si>
  <si>
    <t>Benefit</t>
  </si>
  <si>
    <t>Calculation Method</t>
  </si>
  <si>
    <t>Cost</t>
  </si>
  <si>
    <t>Total</t>
  </si>
  <si>
    <t>Annual Wage Increase</t>
  </si>
  <si>
    <t>% of wages</t>
  </si>
  <si>
    <t>Other Benefit</t>
  </si>
  <si>
    <t>Contributed Revenue</t>
  </si>
  <si>
    <r>
      <t xml:space="preserve">Backbones rely on a variety of funding sources to cover their costs. This worksheet will help estimate contributed revenue from grants and contracts for future years based on differing assumptions on probability of securing funding, terms, and two methods for discounting revenue. This worksheet includes space to estimate up to three different scenarios. Values from this tab automatically populate contributed revenue items in tabs for Scenarios 1 - 3.  Note that estimates for earned revenue from program fees, interest etc. should be entered directly onto the Scenario tabs. 
Enter assumptions into sections 1-3 below, only in cells containing </t>
    </r>
    <r>
      <rPr>
        <b/>
        <u/>
        <sz val="10"/>
        <color indexed="30"/>
        <rFont val="Arial"/>
        <family val="2"/>
      </rPr>
      <t>BLUE</t>
    </r>
    <r>
      <rPr>
        <sz val="10"/>
        <rFont val="Arial"/>
        <family val="2"/>
      </rPr>
      <t xml:space="preserve"> text below. To add rows, write over old rows or copy-insert existing rows. Do not  insert blank rows, as formulas won't copy. 
</t>
    </r>
  </si>
  <si>
    <r>
      <t xml:space="preserve">1) How can we describe our confidence in securing contract/grant funding? 
</t>
    </r>
    <r>
      <rPr>
        <sz val="10"/>
        <rFont val="Arial"/>
        <family val="2"/>
      </rPr>
      <t xml:space="preserve">Use the table at right to describe up to 4 different levels of confidence in securing contract or grant funding. Enter a qualitative  description of that funding status/level of confidence, and the corresponding range in percent probability of securing revenue. This section is for reference only to assist in populating the remainder of this tab.  </t>
    </r>
  </si>
  <si>
    <t>Probability</t>
  </si>
  <si>
    <t>Funding Description</t>
  </si>
  <si>
    <t>90 - 100%</t>
  </si>
  <si>
    <t>Secured, check on its way, or received</t>
  </si>
  <si>
    <t>75 - 89%</t>
  </si>
  <si>
    <t>Proposal submitted, historically reliably yes</t>
  </si>
  <si>
    <t>50 - 74%</t>
  </si>
  <si>
    <t>Proposal likely, good conversations so far</t>
  </si>
  <si>
    <t>&lt;50%</t>
  </si>
  <si>
    <t>New or no relationship</t>
  </si>
  <si>
    <r>
      <rPr>
        <b/>
        <sz val="10"/>
        <rFont val="Arial"/>
        <family val="2"/>
      </rPr>
      <t xml:space="preserve">2) Timing Parameters
</t>
    </r>
    <r>
      <rPr>
        <sz val="10"/>
        <rFont val="Arial"/>
        <family val="2"/>
      </rPr>
      <t xml:space="preserve">Enter the first month of your backbone's' fiscal year. 
</t>
    </r>
    <r>
      <rPr>
        <b/>
        <sz val="10"/>
        <rFont val="Arial"/>
        <family val="2"/>
      </rPr>
      <t>3) What discount method do we want to use?</t>
    </r>
    <r>
      <rPr>
        <sz val="10"/>
        <rFont val="Arial"/>
        <family val="2"/>
      </rPr>
      <t xml:space="preserve"> (A: discount by percentage probability; 
B: cutoff below a defined %)
</t>
    </r>
  </si>
  <si>
    <r>
      <t>Begin Analysis in</t>
    </r>
    <r>
      <rPr>
        <sz val="8"/>
        <rFont val="Arial"/>
        <family val="2"/>
      </rPr>
      <t xml:space="preserve"> </t>
    </r>
  </si>
  <si>
    <r>
      <rPr>
        <b/>
        <sz val="8"/>
        <rFont val="Arial"/>
        <family val="2"/>
      </rPr>
      <t xml:space="preserve"> Fiscal Year Starts</t>
    </r>
    <r>
      <rPr>
        <sz val="8"/>
        <rFont val="Arial"/>
        <family val="2"/>
      </rPr>
      <t xml:space="preserve"> 
(name of </t>
    </r>
    <r>
      <rPr>
        <b/>
        <sz val="8"/>
        <rFont val="Arial"/>
        <family val="2"/>
      </rPr>
      <t>month</t>
    </r>
    <r>
      <rPr>
        <sz val="8"/>
        <rFont val="Arial"/>
        <family val="2"/>
      </rPr>
      <t>)</t>
    </r>
  </si>
  <si>
    <t>January</t>
  </si>
  <si>
    <t xml:space="preserve"> </t>
  </si>
  <si>
    <r>
      <rPr>
        <b/>
        <sz val="8"/>
        <rFont val="Arial"/>
        <family val="2"/>
      </rPr>
      <t>Choose Discount Method</t>
    </r>
    <r>
      <rPr>
        <sz val="8"/>
        <rFont val="Arial"/>
        <family val="2"/>
      </rPr>
      <t xml:space="preserve"> (A or B):</t>
    </r>
  </si>
  <si>
    <t>A</t>
  </si>
  <si>
    <t>Summary of Revenue by Source</t>
  </si>
  <si>
    <t>Foundation</t>
  </si>
  <si>
    <t>Corporation</t>
  </si>
  <si>
    <t>Government</t>
  </si>
  <si>
    <r>
      <t xml:space="preserve">3) For Each Grant or Contract Over the Next 1-3 years: </t>
    </r>
    <r>
      <rPr>
        <sz val="10"/>
        <color indexed="8"/>
        <rFont val="Arial"/>
        <family val="2"/>
      </rPr>
      <t xml:space="preserve">enter values in Columns A - G, and in Cell I26. 
</t>
    </r>
    <r>
      <rPr>
        <b/>
        <sz val="10"/>
        <color indexed="8"/>
        <rFont val="Arial"/>
        <family val="2"/>
      </rPr>
      <t>Method A: Discount Method</t>
    </r>
    <r>
      <rPr>
        <sz val="10"/>
        <color indexed="8"/>
        <rFont val="Arial"/>
        <family val="2"/>
      </rPr>
      <t xml:space="preserve"> - all grants are included in revenue projections, but are discounted according to the corresponding percent probability. 
</t>
    </r>
    <r>
      <rPr>
        <b/>
        <sz val="10"/>
        <color indexed="8"/>
        <rFont val="Arial"/>
        <family val="2"/>
      </rPr>
      <t>Method B: Cutoff Method</t>
    </r>
    <r>
      <rPr>
        <sz val="10"/>
        <color indexed="8"/>
        <rFont val="Arial"/>
        <family val="2"/>
      </rPr>
      <t xml:space="preserve"> - only grants above a cutoff threshold are included in revenue projections (but at the full amount).
</t>
    </r>
    <r>
      <rPr>
        <b/>
        <sz val="10"/>
        <color indexed="8"/>
        <rFont val="Arial"/>
        <family val="2"/>
      </rPr>
      <t>Start Date must be the first day (the 1st) of the month, and End Date must be the end of the month (e.g. 30/31st).</t>
    </r>
    <r>
      <rPr>
        <sz val="10"/>
        <color indexed="8"/>
        <rFont val="Arial"/>
        <family val="2"/>
      </rPr>
      <t xml:space="preserve"> Round when necessary. If you do not want to straight-line a grant across months &amp; years, enter the grant multiple times. </t>
    </r>
  </si>
  <si>
    <t>Estimated Grant Revenue</t>
  </si>
  <si>
    <r>
      <rPr>
        <b/>
        <u/>
        <sz val="10"/>
        <rFont val="Arial"/>
        <family val="2"/>
      </rPr>
      <t>Discount Method</t>
    </r>
    <r>
      <rPr>
        <b/>
        <sz val="10"/>
        <rFont val="Arial"/>
        <family val="2"/>
      </rPr>
      <t xml:space="preserve"> (A)</t>
    </r>
  </si>
  <si>
    <r>
      <rPr>
        <b/>
        <u/>
        <sz val="10"/>
        <rFont val="Arial"/>
        <family val="2"/>
      </rPr>
      <t xml:space="preserve">Cutoff Method (B)
</t>
    </r>
    <r>
      <rPr>
        <b/>
        <sz val="10"/>
        <rFont val="Arial"/>
        <family val="2"/>
      </rPr>
      <t xml:space="preserve"> (Enter Cutoff Below)</t>
    </r>
  </si>
  <si>
    <t>Terms
(Note: this may differ form the timing of cash received by your org)</t>
  </si>
  <si>
    <t>Grant or Contract Name/Description</t>
  </si>
  <si>
    <t>Source Type</t>
  </si>
  <si>
    <t>State Date</t>
  </si>
  <si>
    <t>End Date</t>
  </si>
  <si>
    <t>Amount Applied For</t>
  </si>
  <si>
    <t>Term in Months</t>
  </si>
  <si>
    <t>Q1</t>
  </si>
  <si>
    <t>Q2</t>
  </si>
  <si>
    <t>Q3</t>
  </si>
  <si>
    <t>Q4</t>
  </si>
  <si>
    <t xml:space="preserve">Notes </t>
  </si>
  <si>
    <t>Grant 1</t>
  </si>
  <si>
    <t>Grant 2</t>
  </si>
  <si>
    <t>General Support (without restrictions)</t>
  </si>
  <si>
    <t>Grant 3</t>
  </si>
  <si>
    <t>Grant 4</t>
  </si>
  <si>
    <t>Grant 5</t>
  </si>
  <si>
    <t>Grant 6</t>
  </si>
  <si>
    <t>Grant 7</t>
  </si>
  <si>
    <t>Grant 8</t>
  </si>
  <si>
    <t>Grant 9</t>
  </si>
  <si>
    <t>Grant 10</t>
  </si>
  <si>
    <t>Grant 11</t>
  </si>
  <si>
    <t>Grant 12</t>
  </si>
  <si>
    <t>Grant 13</t>
  </si>
  <si>
    <t>Grant 14</t>
  </si>
  <si>
    <t>Grant 15</t>
  </si>
  <si>
    <t>Grant 16</t>
  </si>
  <si>
    <t>Grant 17</t>
  </si>
  <si>
    <t>Grant 18</t>
  </si>
  <si>
    <t>Grant 19</t>
  </si>
  <si>
    <t>Grant 20</t>
  </si>
  <si>
    <t>Grant 21</t>
  </si>
  <si>
    <t>Grant 22</t>
  </si>
  <si>
    <t>Grant 23</t>
  </si>
  <si>
    <t>Grant 24</t>
  </si>
  <si>
    <t>Grant 25</t>
  </si>
  <si>
    <t>Grant 26</t>
  </si>
  <si>
    <t>Grant 27</t>
  </si>
  <si>
    <t>Grant 28</t>
  </si>
  <si>
    <t>Grant 29</t>
  </si>
  <si>
    <t>Grant 30</t>
  </si>
  <si>
    <t>Grant 31</t>
  </si>
  <si>
    <t>Grant 32</t>
  </si>
  <si>
    <t>Grant 33</t>
  </si>
  <si>
    <t>Grant 34</t>
  </si>
  <si>
    <t>Grant 35</t>
  </si>
  <si>
    <t>For additional rows, copy existing rows above and insert above this line</t>
  </si>
  <si>
    <t>Total Grant Funds Available in FY</t>
  </si>
  <si>
    <t>Begin Analysis in</t>
  </si>
  <si>
    <r>
      <rPr>
        <b/>
        <sz val="10"/>
        <rFont val="Arial"/>
        <family val="2"/>
      </rPr>
      <t xml:space="preserve"> Fiscal Year Starts</t>
    </r>
    <r>
      <rPr>
        <sz val="10"/>
        <rFont val="Arial"/>
        <family val="2"/>
      </rPr>
      <t xml:space="preserve"> (name of </t>
    </r>
    <r>
      <rPr>
        <b/>
        <sz val="10"/>
        <rFont val="Arial"/>
        <family val="2"/>
      </rPr>
      <t>month</t>
    </r>
    <r>
      <rPr>
        <sz val="10"/>
        <rFont val="Arial"/>
        <family val="2"/>
      </rPr>
      <t>)</t>
    </r>
  </si>
  <si>
    <r>
      <rPr>
        <b/>
        <sz val="10"/>
        <rFont val="Arial"/>
        <family val="2"/>
      </rPr>
      <t>Choose Discount Method</t>
    </r>
    <r>
      <rPr>
        <sz val="10"/>
        <rFont val="Arial"/>
        <family val="2"/>
      </rPr>
      <t xml:space="preserve"> (A or B):</t>
    </r>
  </si>
  <si>
    <t>Enter the following information for each grant or contract:</t>
  </si>
  <si>
    <t>Estimated Contributed Revenue</t>
  </si>
  <si>
    <r>
      <t>Begin Analysis in</t>
    </r>
    <r>
      <rPr>
        <sz val="10"/>
        <rFont val="Arial"/>
        <family val="2"/>
      </rPr>
      <t xml:space="preserve"> (enter a year)</t>
    </r>
  </si>
  <si>
    <t>Enter the following information for each grant or contract</t>
  </si>
  <si>
    <t>Grant or contract name/description</t>
  </si>
  <si>
    <r>
      <t xml:space="preserve">This tab presents a summary of all scenario assumptions, including values entered into the Staffing and Contributed Revenue Pipeline tab. For individual contributions, earned and other income </t>
    </r>
    <r>
      <rPr>
        <u/>
        <sz val="10"/>
        <rFont val="Arial"/>
        <family val="2"/>
      </rPr>
      <t>without restrictions</t>
    </r>
    <r>
      <rPr>
        <sz val="10"/>
        <rFont val="Arial"/>
        <family val="2"/>
      </rPr>
      <t xml:space="preserve"> and non-personnel expenses, estimate values for each projected year by entering a percentage or dollar change from the budget year in columns G through L. Values entered here will populate the appropriate column for each of the year(s) below. Enter data only in cells containing </t>
    </r>
    <r>
      <rPr>
        <b/>
        <u/>
        <sz val="10"/>
        <color indexed="30"/>
        <rFont val="Arial"/>
        <family val="2"/>
      </rPr>
      <t>BLUE</t>
    </r>
    <r>
      <rPr>
        <sz val="10"/>
        <rFont val="Arial"/>
        <family val="2"/>
      </rPr>
      <t xml:space="preserve"> text below. To add rows, refer back to the Budget Input tab. Do not insert blank rows, as formulas won't copy. </t>
    </r>
  </si>
  <si>
    <t>Budget w/o Restrictions</t>
  </si>
  <si>
    <t xml:space="preserve">Projections w/o
 Restrictions </t>
  </si>
  <si>
    <t>Annual Change</t>
  </si>
  <si>
    <t>%</t>
  </si>
  <si>
    <t>$</t>
  </si>
  <si>
    <t>Draws from values on Contributed Revenue tab</t>
  </si>
  <si>
    <t>Draws from Values on Staffing Worksheet</t>
  </si>
  <si>
    <t>%  Growth in Operating Revenue</t>
  </si>
  <si>
    <t>% Growth in Operating Expenses</t>
  </si>
  <si>
    <t>As a % of Total Expenses (incl. Non-Operating)</t>
  </si>
  <si>
    <t>Balance Sheet Impact</t>
  </si>
  <si>
    <t>Available Net Assets w/o Restrictions Balance as of Last Fiscal Year End</t>
  </si>
  <si>
    <t>Equivalent Months of Available Net Assets (Liquidity)</t>
  </si>
  <si>
    <r>
      <t xml:space="preserve">Enter estimates for revenues </t>
    </r>
    <r>
      <rPr>
        <u/>
        <sz val="10"/>
        <rFont val="Arial"/>
        <family val="2"/>
      </rPr>
      <t>without restrictions</t>
    </r>
    <r>
      <rPr>
        <sz val="10"/>
        <rFont val="Arial"/>
        <family val="2"/>
      </rPr>
      <t xml:space="preserve"> and expenses in the appropriate column for each of the year(s) below. Refer to values estimatd in the Staffing and Revenue worksheets as desired.  Enter data only in cells containing </t>
    </r>
    <r>
      <rPr>
        <b/>
        <u/>
        <sz val="10"/>
        <color indexed="30"/>
        <rFont val="Arial"/>
        <family val="2"/>
      </rPr>
      <t>BLUE</t>
    </r>
    <r>
      <rPr>
        <sz val="10"/>
        <rFont val="Arial"/>
        <family val="2"/>
      </rPr>
      <t xml:space="preserve"> text below. To add rows, refer back to the Budget Input tab. Do not insert blank rows, as formulas won't copy. </t>
    </r>
  </si>
  <si>
    <t>Budget</t>
  </si>
  <si>
    <t>Projections</t>
  </si>
  <si>
    <t>Summary of Scenarios</t>
  </si>
  <si>
    <t>Revenue w/o Restrictions</t>
  </si>
  <si>
    <t>% Growth</t>
  </si>
  <si>
    <t>Total Operating Expenses</t>
  </si>
  <si>
    <t>As a % of Expenses</t>
  </si>
  <si>
    <t>Total Non-Operating Revenues</t>
  </si>
  <si>
    <t>Total Non-Operating Expenses</t>
  </si>
  <si>
    <t>Net Non-Operating Activity</t>
  </si>
  <si>
    <t>Total Surplus (Deficit)</t>
  </si>
  <si>
    <t>As a % of Expenses (incl. Non-Operating)</t>
  </si>
  <si>
    <t>©Nonprofit Finance Fund
Produced in partnership with Community Solutions and Strive Together with support from Ballmer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</si>
</sst>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_(* #,##0_);_(* \(#,##0\);_(* &quot;-&quot;??_);_(@_)"/>
    <numFmt numFmtId="165" formatCode="_(* #,##0.0_);_(* \(#,##0.0\);_(* &quot;-&quot;??_);_(@_)"/>
    <numFmt numFmtId="166" formatCode="&quot;$&quot;#,##0"/>
    <numFmt numFmtId="167" formatCode="_(&quot;$&quot;* #,##0_);_(&quot;$&quot;* \(#,##0\);_(&quot;$&quot;* &quot;-&quot;??_);_(@_)"/>
    <numFmt numFmtId="168" formatCode="m/d;@"/>
    <numFmt numFmtId="169" formatCode="#,##0.0"/>
  </numFmts>
  <fonts count="54" x14ac:knownFonts="1">
    <font>
      <sz val="10"/>
      <name val="Arial"/>
    </font>
    <font>
      <sz val="10"/>
      <name val="Arial"/>
    </font>
    <font>
      <b/>
      <sz val="10"/>
      <name val="Arial"/>
      <family val="2"/>
    </font>
    <font>
      <sz val="8"/>
      <name val="Arial"/>
      <family val="2"/>
    </font>
    <font>
      <sz val="10"/>
      <name val="Arial"/>
      <family val="2"/>
    </font>
    <font>
      <b/>
      <sz val="12"/>
      <name val="Arial"/>
      <family val="2"/>
    </font>
    <font>
      <sz val="12"/>
      <name val="Arial"/>
      <family val="2"/>
    </font>
    <font>
      <sz val="10"/>
      <name val="Arial"/>
      <family val="2"/>
    </font>
    <font>
      <sz val="12"/>
      <color indexed="63"/>
      <name val="Calibri"/>
      <family val="2"/>
    </font>
    <font>
      <b/>
      <sz val="14"/>
      <name val="Arial"/>
      <family val="2"/>
    </font>
    <font>
      <b/>
      <u/>
      <sz val="12"/>
      <name val="Arial"/>
      <family val="2"/>
    </font>
    <font>
      <sz val="10"/>
      <color indexed="8"/>
      <name val="Arial"/>
      <family val="2"/>
    </font>
    <font>
      <b/>
      <sz val="10"/>
      <color indexed="8"/>
      <name val="Arial"/>
      <family val="2"/>
    </font>
    <font>
      <b/>
      <u/>
      <sz val="10"/>
      <name val="Arial"/>
      <family val="2"/>
    </font>
    <font>
      <b/>
      <u/>
      <sz val="10"/>
      <color indexed="30"/>
      <name val="Arial"/>
      <family val="2"/>
    </font>
    <font>
      <u/>
      <sz val="10"/>
      <color indexed="8"/>
      <name val="Arial"/>
      <family val="2"/>
    </font>
    <font>
      <b/>
      <sz val="10"/>
      <color indexed="10"/>
      <name val="Arial"/>
      <family val="2"/>
    </font>
    <font>
      <sz val="10"/>
      <color indexed="10"/>
      <name val="Arial"/>
      <family val="2"/>
    </font>
    <font>
      <u/>
      <sz val="10"/>
      <name val="Arial"/>
      <family val="2"/>
    </font>
    <font>
      <b/>
      <u/>
      <sz val="12"/>
      <color indexed="30"/>
      <name val="Arial"/>
      <family val="2"/>
    </font>
    <font>
      <sz val="9"/>
      <name val="Arial"/>
      <family val="2"/>
    </font>
    <font>
      <i/>
      <sz val="10"/>
      <name val="Arial"/>
      <family val="2"/>
    </font>
    <font>
      <b/>
      <sz val="9"/>
      <name val="Arial"/>
      <family val="2"/>
    </font>
    <font>
      <b/>
      <sz val="8"/>
      <name val="Arial"/>
      <family val="2"/>
    </font>
    <font>
      <b/>
      <sz val="11"/>
      <name val="Arial"/>
      <family val="2"/>
    </font>
    <font>
      <sz val="11"/>
      <name val="Arial"/>
      <family val="2"/>
    </font>
    <font>
      <i/>
      <sz val="12"/>
      <name val="Arial"/>
      <family val="2"/>
    </font>
    <font>
      <sz val="9"/>
      <color indexed="81"/>
      <name val="Tahoma"/>
      <family val="2"/>
    </font>
    <font>
      <b/>
      <sz val="9"/>
      <color indexed="81"/>
      <name val="Tahoma"/>
      <family val="2"/>
    </font>
    <font>
      <sz val="11"/>
      <color theme="1"/>
      <name val="Calibri"/>
      <family val="2"/>
      <scheme val="minor"/>
    </font>
    <font>
      <b/>
      <sz val="12"/>
      <color rgb="FFFF0000"/>
      <name val="Calibri"/>
      <family val="2"/>
      <scheme val="minor"/>
    </font>
    <font>
      <b/>
      <u/>
      <sz val="12"/>
      <color rgb="FFFF0000"/>
      <name val="Calibri"/>
      <family val="2"/>
      <scheme val="minor"/>
    </font>
    <font>
      <sz val="12"/>
      <name val="Calibri"/>
      <family val="2"/>
      <scheme val="minor"/>
    </font>
    <font>
      <sz val="10"/>
      <color theme="1"/>
      <name val="Arial"/>
      <family val="2"/>
    </font>
    <font>
      <sz val="10"/>
      <color rgb="FF0070C0"/>
      <name val="Arial"/>
      <family val="2"/>
    </font>
    <font>
      <b/>
      <sz val="10"/>
      <color theme="1"/>
      <name val="Arial"/>
      <family val="2"/>
    </font>
    <font>
      <b/>
      <sz val="10"/>
      <color theme="0"/>
      <name val="Arial"/>
      <family val="2"/>
    </font>
    <font>
      <sz val="10"/>
      <color rgb="FFFF0000"/>
      <name val="Arial"/>
      <family val="2"/>
    </font>
    <font>
      <sz val="10"/>
      <color theme="5"/>
      <name val="Arial"/>
      <family val="2"/>
    </font>
    <font>
      <b/>
      <sz val="14"/>
      <color theme="0"/>
      <name val="Arial"/>
      <family val="2"/>
    </font>
    <font>
      <sz val="10"/>
      <color theme="4"/>
      <name val="Arial"/>
      <family val="2"/>
    </font>
    <font>
      <b/>
      <sz val="10"/>
      <color rgb="FFFF0000"/>
      <name val="Arial"/>
      <family val="2"/>
    </font>
    <font>
      <b/>
      <u/>
      <sz val="10"/>
      <color rgb="FFFF0000"/>
      <name val="Arial"/>
      <family val="2"/>
    </font>
    <font>
      <b/>
      <sz val="10"/>
      <color rgb="FF0070C0"/>
      <name val="Arial"/>
      <family val="2"/>
    </font>
    <font>
      <sz val="10"/>
      <color theme="9" tint="-0.249977111117893"/>
      <name val="Arial"/>
      <family val="2"/>
    </font>
    <font>
      <i/>
      <sz val="10"/>
      <color theme="0"/>
      <name val="Arial"/>
      <family val="2"/>
    </font>
    <font>
      <sz val="9"/>
      <color rgb="FFFF0000"/>
      <name val="Arial"/>
      <family val="2"/>
    </font>
    <font>
      <sz val="10"/>
      <color theme="6" tint="-0.499984740745262"/>
      <name val="Arial"/>
      <family val="2"/>
    </font>
    <font>
      <b/>
      <sz val="12"/>
      <color theme="0"/>
      <name val="Arial"/>
      <family val="2"/>
    </font>
    <font>
      <sz val="11"/>
      <color theme="1"/>
      <name val="Arial"/>
      <family val="2"/>
    </font>
    <font>
      <b/>
      <sz val="11"/>
      <color theme="1"/>
      <name val="Arial"/>
      <family val="2"/>
    </font>
    <font>
      <b/>
      <sz val="11"/>
      <color theme="0"/>
      <name val="Arial"/>
      <family val="2"/>
    </font>
    <font>
      <sz val="11"/>
      <color theme="0"/>
      <name val="Arial"/>
      <family val="2"/>
    </font>
    <font>
      <sz val="9"/>
      <color theme="1" tint="0.499984740745262"/>
      <name val="Arial"/>
      <family val="2"/>
    </font>
  </fonts>
  <fills count="3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1" tint="0.249977111117893"/>
        <bgColor rgb="FF000000"/>
      </patternFill>
    </fill>
    <fill>
      <patternFill patternType="solid">
        <fgColor theme="3" tint="-0.249977111117893"/>
        <bgColor indexed="64"/>
      </patternFill>
    </fill>
    <fill>
      <patternFill patternType="solid">
        <fgColor theme="3"/>
        <bgColor rgb="FF000000"/>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0" tint="-0.14999847407452621"/>
        <bgColor rgb="FF000000"/>
      </patternFill>
    </fill>
    <fill>
      <patternFill patternType="solid">
        <fgColor rgb="FFFFFFFF"/>
        <bgColor rgb="FF000000"/>
      </patternFill>
    </fill>
    <fill>
      <patternFill patternType="solid">
        <fgColor theme="3" tint="0.39997558519241921"/>
        <bgColor rgb="FF000000"/>
      </patternFill>
    </fill>
    <fill>
      <patternFill patternType="solid">
        <fgColor theme="5"/>
        <bgColor rgb="FF000000"/>
      </patternFill>
    </fill>
    <fill>
      <patternFill patternType="solid">
        <fgColor theme="9"/>
        <bgColor rgb="FF000000"/>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0"/>
        <bgColor rgb="FFFFFFFF"/>
      </patternFill>
    </fill>
    <fill>
      <patternFill patternType="solid">
        <fgColor theme="9"/>
        <bgColor indexed="64"/>
      </patternFill>
    </fill>
    <fill>
      <patternFill patternType="solid">
        <fgColor theme="5"/>
        <bgColor indexed="64"/>
      </patternFill>
    </fill>
    <fill>
      <patternFill patternType="solid">
        <fgColor theme="3" tint="0.39997558519241921"/>
        <bgColor indexed="64"/>
      </patternFill>
    </fill>
    <fill>
      <patternFill patternType="solid">
        <fgColor theme="0" tint="-0.14996795556505021"/>
        <bgColor indexed="64"/>
      </patternFill>
    </fill>
    <fill>
      <patternFill patternType="solid">
        <fgColor theme="2"/>
        <bgColor rgb="FF000000"/>
      </patternFill>
    </fill>
    <fill>
      <patternFill patternType="solid">
        <fgColor theme="9" tint="0.39997558519241921"/>
        <bgColor indexed="64"/>
      </patternFill>
    </fill>
    <fill>
      <patternFill patternType="solid">
        <fgColor rgb="FFFFFFCC"/>
        <bgColor indexed="64"/>
      </patternFill>
    </fill>
    <fill>
      <patternFill patternType="solid">
        <fgColor theme="8" tint="-0.499984740745262"/>
        <bgColor rgb="FF000000"/>
      </patternFill>
    </fill>
    <fill>
      <patternFill patternType="solid">
        <fgColor theme="8" tint="-0.499984740745262"/>
        <bgColor indexed="64"/>
      </patternFill>
    </fill>
    <fill>
      <patternFill patternType="solid">
        <fgColor rgb="FF00B050"/>
        <bgColor indexed="64"/>
      </patternFill>
    </fill>
    <fill>
      <patternFill patternType="solid">
        <fgColor theme="7"/>
        <bgColor indexed="64"/>
      </patternFill>
    </fill>
    <fill>
      <patternFill patternType="solid">
        <fgColor theme="2"/>
        <bgColor indexed="64"/>
      </patternFill>
    </fill>
    <fill>
      <patternFill patternType="solid">
        <fgColor theme="2" tint="-9.9978637043366805E-2"/>
        <bgColor indexed="64"/>
      </patternFill>
    </fill>
  </fills>
  <borders count="76">
    <border>
      <left/>
      <right/>
      <top/>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medium">
        <color rgb="FFC00000"/>
      </right>
      <top style="medium">
        <color rgb="FFC00000"/>
      </top>
      <bottom style="medium">
        <color rgb="FFC00000"/>
      </bottom>
      <diagonal/>
    </border>
    <border>
      <left/>
      <right style="medium">
        <color theme="0" tint="-0.499984740745262"/>
      </right>
      <top style="medium">
        <color theme="0" tint="-0.499984740745262"/>
      </top>
      <bottom style="medium">
        <color theme="0" tint="-0.499984740745262"/>
      </bottom>
      <diagonal/>
    </border>
  </borders>
  <cellStyleXfs count="17">
    <xf numFmtId="0" fontId="0" fillId="0" borderId="0"/>
    <xf numFmtId="43" fontId="1"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29" fillId="0" borderId="0" applyFont="0" applyFill="0" applyBorder="0" applyAlignment="0" applyProtection="0"/>
    <xf numFmtId="0" fontId="8" fillId="0" borderId="0"/>
    <xf numFmtId="0" fontId="4" fillId="0" borderId="0"/>
    <xf numFmtId="0" fontId="4" fillId="0" borderId="0"/>
    <xf numFmtId="0" fontId="29" fillId="0" borderId="0"/>
    <xf numFmtId="0" fontId="29" fillId="0" borderId="0"/>
    <xf numFmtId="9" fontId="1"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cellStyleXfs>
  <cellXfs count="844">
    <xf numFmtId="0" fontId="0" fillId="0" borderId="0" xfId="0"/>
    <xf numFmtId="0" fontId="4" fillId="0" borderId="0" xfId="0" applyFont="1"/>
    <xf numFmtId="0" fontId="0" fillId="0" borderId="0" xfId="0" applyAlignment="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wrapText="1"/>
    </xf>
    <xf numFmtId="0" fontId="6" fillId="2" borderId="4" xfId="0" applyFont="1" applyFill="1" applyBorder="1" applyAlignment="1">
      <alignment vertical="center"/>
    </xf>
    <xf numFmtId="0" fontId="6" fillId="2" borderId="6" xfId="0" applyFont="1" applyFill="1" applyBorder="1" applyAlignment="1">
      <alignment vertical="center" wrapText="1"/>
    </xf>
    <xf numFmtId="0" fontId="5" fillId="3" borderId="7" xfId="0" applyFont="1" applyFill="1" applyBorder="1"/>
    <xf numFmtId="0" fontId="6" fillId="3" borderId="8" xfId="0" applyFont="1" applyFill="1" applyBorder="1" applyAlignment="1">
      <alignment vertical="center" wrapText="1"/>
    </xf>
    <xf numFmtId="0" fontId="5" fillId="3" borderId="7" xfId="0" applyFont="1" applyFill="1" applyBorder="1" applyAlignment="1">
      <alignment vertical="center"/>
    </xf>
    <xf numFmtId="0" fontId="10" fillId="3" borderId="8" xfId="0" applyFont="1" applyFill="1" applyBorder="1" applyAlignment="1">
      <alignment vertical="center"/>
    </xf>
    <xf numFmtId="0" fontId="0" fillId="4" borderId="0" xfId="0" applyFill="1"/>
    <xf numFmtId="0" fontId="6" fillId="4" borderId="0" xfId="0" applyFont="1" applyFill="1" applyAlignment="1">
      <alignment vertical="center"/>
    </xf>
    <xf numFmtId="0" fontId="0" fillId="4" borderId="0" xfId="0" applyFill="1" applyAlignment="1">
      <alignment vertical="center"/>
    </xf>
    <xf numFmtId="0" fontId="30" fillId="4" borderId="0" xfId="0" applyFont="1" applyFill="1" applyAlignment="1">
      <alignment vertical="center"/>
    </xf>
    <xf numFmtId="0" fontId="31" fillId="4" borderId="0" xfId="0" applyFont="1" applyFill="1" applyAlignment="1">
      <alignment vertical="center"/>
    </xf>
    <xf numFmtId="0" fontId="32" fillId="4" borderId="0" xfId="0" applyFont="1" applyFill="1" applyAlignment="1">
      <alignment vertical="center"/>
    </xf>
    <xf numFmtId="0" fontId="32" fillId="4" borderId="0" xfId="0" applyFont="1" applyFill="1" applyAlignment="1">
      <alignment horizontal="left" vertical="center"/>
    </xf>
    <xf numFmtId="3" fontId="4" fillId="4" borderId="0" xfId="12" applyNumberFormat="1" applyFont="1" applyFill="1"/>
    <xf numFmtId="3" fontId="4" fillId="0" borderId="0" xfId="12" applyNumberFormat="1" applyFont="1"/>
    <xf numFmtId="0" fontId="33" fillId="0" borderId="0" xfId="9" applyFont="1"/>
    <xf numFmtId="0" fontId="34" fillId="0" borderId="6" xfId="9" applyFont="1" applyBorder="1"/>
    <xf numFmtId="0" fontId="34" fillId="0" borderId="9" xfId="9" applyFont="1" applyBorder="1"/>
    <xf numFmtId="0" fontId="34" fillId="0" borderId="10" xfId="9" applyFont="1" applyBorder="1"/>
    <xf numFmtId="0" fontId="35" fillId="5" borderId="11" xfId="9" applyFont="1" applyFill="1" applyBorder="1" applyAlignment="1">
      <alignment horizontal="center" vertical="center"/>
    </xf>
    <xf numFmtId="0" fontId="35" fillId="5" borderId="12" xfId="9" applyFont="1" applyFill="1" applyBorder="1" applyAlignment="1">
      <alignment horizontal="center" vertical="center"/>
    </xf>
    <xf numFmtId="0" fontId="2" fillId="5" borderId="12" xfId="9" applyFont="1" applyFill="1" applyBorder="1" applyAlignment="1" applyProtection="1">
      <alignment horizontal="center" wrapText="1"/>
      <protection locked="0"/>
    </xf>
    <xf numFmtId="9" fontId="34" fillId="2" borderId="2" xfId="9" applyNumberFormat="1" applyFont="1" applyFill="1" applyBorder="1" applyAlignment="1">
      <alignment vertical="top"/>
    </xf>
    <xf numFmtId="166" fontId="34" fillId="2" borderId="13" xfId="9" applyNumberFormat="1" applyFont="1" applyFill="1" applyBorder="1" applyAlignment="1">
      <alignment vertical="top"/>
    </xf>
    <xf numFmtId="166" fontId="4" fillId="2" borderId="0" xfId="9" applyNumberFormat="1" applyFill="1" applyAlignment="1">
      <alignment vertical="top"/>
    </xf>
    <xf numFmtId="9" fontId="34" fillId="2" borderId="0" xfId="9" applyNumberFormat="1" applyFont="1" applyFill="1" applyAlignment="1">
      <alignment vertical="top"/>
    </xf>
    <xf numFmtId="166" fontId="4" fillId="2" borderId="14" xfId="9" applyNumberFormat="1" applyFill="1" applyBorder="1" applyAlignment="1">
      <alignment vertical="top"/>
    </xf>
    <xf numFmtId="166" fontId="4" fillId="5" borderId="12" xfId="9" applyNumberFormat="1" applyFill="1" applyBorder="1" applyAlignment="1">
      <alignment vertical="top"/>
    </xf>
    <xf numFmtId="166" fontId="4" fillId="2" borderId="3" xfId="9" applyNumberFormat="1" applyFill="1" applyBorder="1" applyAlignment="1">
      <alignment vertical="top"/>
    </xf>
    <xf numFmtId="0" fontId="4" fillId="0" borderId="15" xfId="9" applyBorder="1" applyAlignment="1">
      <alignment vertical="top"/>
    </xf>
    <xf numFmtId="0" fontId="35" fillId="6" borderId="0" xfId="9" applyFont="1" applyFill="1"/>
    <xf numFmtId="0" fontId="35" fillId="6" borderId="16" xfId="9" applyFont="1" applyFill="1" applyBorder="1"/>
    <xf numFmtId="0" fontId="33" fillId="6" borderId="2" xfId="9" applyFont="1" applyFill="1" applyBorder="1"/>
    <xf numFmtId="0" fontId="33" fillId="6" borderId="16" xfId="9" applyFont="1" applyFill="1" applyBorder="1"/>
    <xf numFmtId="166" fontId="35" fillId="6" borderId="17" xfId="9" applyNumberFormat="1" applyFont="1" applyFill="1" applyBorder="1"/>
    <xf numFmtId="166" fontId="35" fillId="6" borderId="16" xfId="9" applyNumberFormat="1" applyFont="1" applyFill="1" applyBorder="1"/>
    <xf numFmtId="166" fontId="33" fillId="0" borderId="18" xfId="9" applyNumberFormat="1" applyFont="1" applyBorder="1"/>
    <xf numFmtId="166" fontId="33" fillId="5" borderId="2" xfId="9" applyNumberFormat="1" applyFont="1" applyFill="1" applyBorder="1"/>
    <xf numFmtId="3" fontId="36" fillId="7" borderId="19" xfId="12" applyNumberFormat="1" applyFont="1" applyFill="1" applyBorder="1" applyAlignment="1">
      <alignment horizontal="right" vertical="center"/>
    </xf>
    <xf numFmtId="3" fontId="36" fillId="7" borderId="20" xfId="12" applyNumberFormat="1" applyFont="1" applyFill="1" applyBorder="1" applyAlignment="1">
      <alignment horizontal="center" vertical="center"/>
    </xf>
    <xf numFmtId="3" fontId="4" fillId="4" borderId="0" xfId="12" applyNumberFormat="1" applyFont="1" applyFill="1" applyAlignment="1">
      <alignment horizontal="left" vertical="center"/>
    </xf>
    <xf numFmtId="3" fontId="4" fillId="0" borderId="0" xfId="12" applyNumberFormat="1" applyFont="1" applyAlignment="1">
      <alignment horizontal="left" vertical="center"/>
    </xf>
    <xf numFmtId="3" fontId="36" fillId="7" borderId="21" xfId="12" applyNumberFormat="1" applyFont="1" applyFill="1" applyBorder="1" applyAlignment="1">
      <alignment horizontal="center" wrapText="1"/>
    </xf>
    <xf numFmtId="3" fontId="36" fillId="7" borderId="6" xfId="12" applyNumberFormat="1" applyFont="1" applyFill="1" applyBorder="1" applyAlignment="1">
      <alignment horizontal="center" wrapText="1"/>
    </xf>
    <xf numFmtId="3" fontId="2" fillId="4" borderId="0" xfId="12" applyNumberFormat="1" applyFont="1" applyFill="1"/>
    <xf numFmtId="3" fontId="2" fillId="0" borderId="0" xfId="12" applyNumberFormat="1" applyFont="1"/>
    <xf numFmtId="0" fontId="36" fillId="8" borderId="2" xfId="12" applyFont="1" applyFill="1" applyBorder="1"/>
    <xf numFmtId="164" fontId="4" fillId="8" borderId="22" xfId="1" applyNumberFormat="1" applyFont="1" applyFill="1" applyBorder="1"/>
    <xf numFmtId="164" fontId="4" fillId="8" borderId="20" xfId="1" applyNumberFormat="1" applyFont="1" applyFill="1" applyBorder="1"/>
    <xf numFmtId="3" fontId="2" fillId="4" borderId="0" xfId="12" applyNumberFormat="1" applyFont="1" applyFill="1" applyAlignment="1">
      <alignment wrapText="1"/>
    </xf>
    <xf numFmtId="3" fontId="2" fillId="0" borderId="0" xfId="12" applyNumberFormat="1" applyFont="1" applyAlignment="1">
      <alignment wrapText="1"/>
    </xf>
    <xf numFmtId="164" fontId="36" fillId="9" borderId="23" xfId="1" applyNumberFormat="1" applyFont="1" applyFill="1" applyBorder="1" applyAlignment="1">
      <alignment horizontal="left"/>
    </xf>
    <xf numFmtId="164" fontId="2" fillId="9" borderId="21" xfId="1" applyNumberFormat="1" applyFont="1" applyFill="1" applyBorder="1" applyAlignment="1">
      <alignment horizontal="center"/>
    </xf>
    <xf numFmtId="164" fontId="2" fillId="9" borderId="6" xfId="1" applyNumberFormat="1" applyFont="1" applyFill="1" applyBorder="1" applyAlignment="1">
      <alignment horizontal="center"/>
    </xf>
    <xf numFmtId="3" fontId="2" fillId="10" borderId="2" xfId="12" applyNumberFormat="1" applyFont="1" applyFill="1" applyBorder="1" applyAlignment="1">
      <alignment horizontal="left"/>
    </xf>
    <xf numFmtId="164" fontId="4" fillId="10" borderId="13" xfId="1" applyNumberFormat="1" applyFont="1" applyFill="1" applyBorder="1"/>
    <xf numFmtId="164" fontId="4" fillId="10" borderId="3" xfId="1" applyNumberFormat="1" applyFont="1" applyFill="1" applyBorder="1"/>
    <xf numFmtId="164" fontId="34" fillId="2" borderId="13" xfId="1" applyNumberFormat="1" applyFont="1" applyFill="1" applyBorder="1"/>
    <xf numFmtId="164" fontId="34" fillId="2" borderId="3" xfId="1" applyNumberFormat="1" applyFont="1" applyFill="1" applyBorder="1"/>
    <xf numFmtId="3" fontId="2" fillId="11" borderId="2" xfId="12" applyNumberFormat="1" applyFont="1" applyFill="1" applyBorder="1" applyAlignment="1">
      <alignment horizontal="left" indent="1"/>
    </xf>
    <xf numFmtId="164" fontId="2" fillId="11" borderId="24" xfId="1" applyNumberFormat="1" applyFont="1" applyFill="1" applyBorder="1"/>
    <xf numFmtId="164" fontId="2" fillId="11" borderId="15" xfId="1" applyNumberFormat="1" applyFont="1" applyFill="1" applyBorder="1"/>
    <xf numFmtId="0" fontId="2" fillId="10" borderId="2" xfId="12" applyFont="1" applyFill="1" applyBorder="1"/>
    <xf numFmtId="3" fontId="34" fillId="2" borderId="2" xfId="12" applyNumberFormat="1" applyFont="1" applyFill="1" applyBorder="1" applyAlignment="1">
      <alignment horizontal="left" indent="1"/>
    </xf>
    <xf numFmtId="3" fontId="2" fillId="12" borderId="2" xfId="12" applyNumberFormat="1" applyFont="1" applyFill="1" applyBorder="1"/>
    <xf numFmtId="164" fontId="2" fillId="12" borderId="13" xfId="1" applyNumberFormat="1" applyFont="1" applyFill="1" applyBorder="1"/>
    <xf numFmtId="164" fontId="2" fillId="12" borderId="3" xfId="1" applyNumberFormat="1" applyFont="1" applyFill="1" applyBorder="1"/>
    <xf numFmtId="3" fontId="36" fillId="9" borderId="2" xfId="12" applyNumberFormat="1" applyFont="1" applyFill="1" applyBorder="1"/>
    <xf numFmtId="164" fontId="4" fillId="9" borderId="13" xfId="1" applyNumberFormat="1" applyFont="1" applyFill="1" applyBorder="1"/>
    <xf numFmtId="164" fontId="4" fillId="9" borderId="3" xfId="1" applyNumberFormat="1" applyFont="1" applyFill="1" applyBorder="1"/>
    <xf numFmtId="3" fontId="2" fillId="2" borderId="2" xfId="12" applyNumberFormat="1" applyFont="1" applyFill="1" applyBorder="1" applyAlignment="1">
      <alignment horizontal="left" indent="1"/>
    </xf>
    <xf numFmtId="3" fontId="2" fillId="2" borderId="2" xfId="12" applyNumberFormat="1" applyFont="1" applyFill="1" applyBorder="1" applyAlignment="1">
      <alignment horizontal="left" indent="3"/>
    </xf>
    <xf numFmtId="164" fontId="2" fillId="2" borderId="24" xfId="1" applyNumberFormat="1" applyFont="1" applyFill="1" applyBorder="1"/>
    <xf numFmtId="164" fontId="2" fillId="2" borderId="15" xfId="1" applyNumberFormat="1" applyFont="1" applyFill="1" applyBorder="1"/>
    <xf numFmtId="164" fontId="2" fillId="2" borderId="13" xfId="1" applyNumberFormat="1" applyFont="1" applyFill="1" applyBorder="1"/>
    <xf numFmtId="164" fontId="2" fillId="2" borderId="3" xfId="1" applyNumberFormat="1" applyFont="1" applyFill="1" applyBorder="1"/>
    <xf numFmtId="164" fontId="4" fillId="2" borderId="13" xfId="1" applyNumberFormat="1" applyFont="1" applyFill="1" applyBorder="1"/>
    <xf numFmtId="164" fontId="4" fillId="2" borderId="3" xfId="1" applyNumberFormat="1" applyFont="1" applyFill="1" applyBorder="1"/>
    <xf numFmtId="3" fontId="34" fillId="2" borderId="2" xfId="12" applyNumberFormat="1" applyFont="1" applyFill="1" applyBorder="1" applyAlignment="1">
      <alignment horizontal="left" indent="3"/>
    </xf>
    <xf numFmtId="3" fontId="2" fillId="2" borderId="2" xfId="12" applyNumberFormat="1" applyFont="1" applyFill="1" applyBorder="1" applyAlignment="1">
      <alignment horizontal="left" indent="2"/>
    </xf>
    <xf numFmtId="1" fontId="2" fillId="2" borderId="2" xfId="12" applyNumberFormat="1" applyFont="1" applyFill="1" applyBorder="1" applyAlignment="1">
      <alignment horizontal="left" indent="1"/>
    </xf>
    <xf numFmtId="0" fontId="37" fillId="0" borderId="25" xfId="0" applyFont="1" applyBorder="1"/>
    <xf numFmtId="3" fontId="2" fillId="13" borderId="4" xfId="12" applyNumberFormat="1" applyFont="1" applyFill="1" applyBorder="1"/>
    <xf numFmtId="164" fontId="2" fillId="13" borderId="26" xfId="1" applyNumberFormat="1" applyFont="1" applyFill="1" applyBorder="1"/>
    <xf numFmtId="164" fontId="2" fillId="13" borderId="5" xfId="1" applyNumberFormat="1" applyFont="1" applyFill="1" applyBorder="1"/>
    <xf numFmtId="164" fontId="2" fillId="9" borderId="27" xfId="1" applyNumberFormat="1" applyFont="1" applyFill="1" applyBorder="1" applyAlignment="1">
      <alignment horizontal="center"/>
    </xf>
    <xf numFmtId="164" fontId="2" fillId="9" borderId="9" xfId="1" applyNumberFormat="1" applyFont="1" applyFill="1" applyBorder="1" applyAlignment="1">
      <alignment horizontal="center"/>
    </xf>
    <xf numFmtId="3" fontId="4" fillId="14" borderId="0" xfId="12" applyNumberFormat="1" applyFont="1" applyFill="1"/>
    <xf numFmtId="0" fontId="38" fillId="4" borderId="2" xfId="0" applyFont="1" applyFill="1" applyBorder="1"/>
    <xf numFmtId="3" fontId="4" fillId="15" borderId="0" xfId="12" applyNumberFormat="1" applyFont="1" applyFill="1"/>
    <xf numFmtId="1" fontId="39" fillId="7" borderId="28" xfId="12" applyNumberFormat="1" applyFont="1" applyFill="1" applyBorder="1" applyAlignment="1">
      <alignment horizontal="left"/>
    </xf>
    <xf numFmtId="0" fontId="33" fillId="4" borderId="0" xfId="9" applyFont="1" applyFill="1"/>
    <xf numFmtId="0" fontId="4" fillId="4" borderId="14" xfId="9" applyFill="1" applyBorder="1" applyAlignment="1">
      <alignment vertical="top"/>
    </xf>
    <xf numFmtId="166" fontId="40" fillId="4" borderId="0" xfId="9" applyNumberFormat="1" applyFont="1" applyFill="1"/>
    <xf numFmtId="0" fontId="33" fillId="4" borderId="29" xfId="9" applyFont="1" applyFill="1" applyBorder="1"/>
    <xf numFmtId="9" fontId="33" fillId="4" borderId="0" xfId="13" applyFont="1" applyFill="1"/>
    <xf numFmtId="164" fontId="36" fillId="16" borderId="30" xfId="1" applyNumberFormat="1" applyFont="1" applyFill="1" applyBorder="1" applyAlignment="1">
      <alignment horizontal="center" vertical="center" wrapText="1"/>
    </xf>
    <xf numFmtId="164" fontId="36" fillId="16" borderId="21" xfId="1" applyNumberFormat="1" applyFont="1" applyFill="1" applyBorder="1" applyAlignment="1">
      <alignment horizontal="center" wrapText="1"/>
    </xf>
    <xf numFmtId="0" fontId="36" fillId="8" borderId="12" xfId="12" applyFont="1" applyFill="1" applyBorder="1"/>
    <xf numFmtId="3" fontId="2" fillId="10" borderId="12" xfId="12" applyNumberFormat="1" applyFont="1" applyFill="1" applyBorder="1" applyAlignment="1">
      <alignment horizontal="left"/>
    </xf>
    <xf numFmtId="3" fontId="2" fillId="11" borderId="12" xfId="12" applyNumberFormat="1" applyFont="1" applyFill="1" applyBorder="1" applyAlignment="1">
      <alignment horizontal="left" indent="1"/>
    </xf>
    <xf numFmtId="0" fontId="2" fillId="10" borderId="12" xfId="12" applyFont="1" applyFill="1" applyBorder="1"/>
    <xf numFmtId="3" fontId="4" fillId="2" borderId="2" xfId="12" applyNumberFormat="1" applyFont="1" applyFill="1" applyBorder="1" applyAlignment="1">
      <alignment horizontal="left" indent="1"/>
    </xf>
    <xf numFmtId="3" fontId="4" fillId="2" borderId="12" xfId="12" applyNumberFormat="1" applyFont="1" applyFill="1" applyBorder="1" applyAlignment="1">
      <alignment horizontal="left" indent="1"/>
    </xf>
    <xf numFmtId="3" fontId="4" fillId="2" borderId="25" xfId="12" applyNumberFormat="1" applyFont="1" applyFill="1" applyBorder="1" applyAlignment="1">
      <alignment horizontal="left" indent="1"/>
    </xf>
    <xf numFmtId="3" fontId="2" fillId="12" borderId="12" xfId="12" applyNumberFormat="1" applyFont="1" applyFill="1" applyBorder="1"/>
    <xf numFmtId="3" fontId="36" fillId="9" borderId="12" xfId="12" applyNumberFormat="1" applyFont="1" applyFill="1" applyBorder="1"/>
    <xf numFmtId="3" fontId="2" fillId="2" borderId="12" xfId="12" applyNumberFormat="1" applyFont="1" applyFill="1" applyBorder="1" applyAlignment="1">
      <alignment horizontal="left" indent="1"/>
    </xf>
    <xf numFmtId="3" fontId="4" fillId="2" borderId="2" xfId="12" applyNumberFormat="1" applyFont="1" applyFill="1" applyBorder="1" applyAlignment="1">
      <alignment horizontal="left" indent="5"/>
    </xf>
    <xf numFmtId="3" fontId="4" fillId="2" borderId="2" xfId="12" applyNumberFormat="1" applyFont="1" applyFill="1" applyBorder="1" applyAlignment="1">
      <alignment horizontal="left" indent="3"/>
    </xf>
    <xf numFmtId="3" fontId="4" fillId="2" borderId="12" xfId="12" applyNumberFormat="1" applyFont="1" applyFill="1" applyBorder="1" applyAlignment="1">
      <alignment horizontal="left" indent="3"/>
    </xf>
    <xf numFmtId="3" fontId="4" fillId="2" borderId="31" xfId="12" applyNumberFormat="1" applyFont="1" applyFill="1" applyBorder="1" applyAlignment="1">
      <alignment horizontal="left" indent="3"/>
    </xf>
    <xf numFmtId="3" fontId="2" fillId="2" borderId="12" xfId="12" applyNumberFormat="1" applyFont="1" applyFill="1" applyBorder="1" applyAlignment="1">
      <alignment horizontal="left" indent="2"/>
    </xf>
    <xf numFmtId="1" fontId="2" fillId="2" borderId="12" xfId="12" applyNumberFormat="1" applyFont="1" applyFill="1" applyBorder="1" applyAlignment="1">
      <alignment horizontal="left" indent="1"/>
    </xf>
    <xf numFmtId="164" fontId="4" fillId="14" borderId="0" xfId="1" applyNumberFormat="1" applyFont="1" applyFill="1"/>
    <xf numFmtId="0" fontId="4" fillId="4" borderId="2" xfId="0" applyFont="1" applyFill="1" applyBorder="1"/>
    <xf numFmtId="164" fontId="4" fillId="0" borderId="0" xfId="1" applyNumberFormat="1" applyFont="1" applyFill="1"/>
    <xf numFmtId="164" fontId="36" fillId="17" borderId="30" xfId="1" applyNumberFormat="1" applyFont="1" applyFill="1" applyBorder="1" applyAlignment="1">
      <alignment horizontal="center" vertical="center" wrapText="1"/>
    </xf>
    <xf numFmtId="164" fontId="36" fillId="17" borderId="21" xfId="1" applyNumberFormat="1" applyFont="1" applyFill="1" applyBorder="1" applyAlignment="1">
      <alignment horizontal="center" wrapText="1"/>
    </xf>
    <xf numFmtId="164" fontId="36" fillId="18" borderId="30" xfId="1" applyNumberFormat="1" applyFont="1" applyFill="1" applyBorder="1" applyAlignment="1">
      <alignment horizontal="center" vertical="center" wrapText="1"/>
    </xf>
    <xf numFmtId="164" fontId="36" fillId="18" borderId="21" xfId="1" applyNumberFormat="1" applyFont="1" applyFill="1" applyBorder="1" applyAlignment="1">
      <alignment horizontal="center" wrapText="1"/>
    </xf>
    <xf numFmtId="0" fontId="4" fillId="4" borderId="0" xfId="0" applyFont="1" applyFill="1"/>
    <xf numFmtId="0" fontId="2" fillId="4" borderId="0" xfId="0" applyFont="1" applyFill="1"/>
    <xf numFmtId="0" fontId="34" fillId="2" borderId="2" xfId="10" applyFont="1" applyFill="1" applyBorder="1"/>
    <xf numFmtId="0" fontId="2" fillId="0" borderId="32" xfId="10" applyFont="1" applyBorder="1"/>
    <xf numFmtId="167" fontId="2" fillId="0" borderId="33" xfId="10" applyNumberFormat="1" applyFont="1" applyBorder="1"/>
    <xf numFmtId="167" fontId="2" fillId="0" borderId="10" xfId="10" applyNumberFormat="1" applyFont="1" applyBorder="1"/>
    <xf numFmtId="167" fontId="2" fillId="2" borderId="34" xfId="10" applyNumberFormat="1" applyFont="1" applyFill="1" applyBorder="1"/>
    <xf numFmtId="0" fontId="2" fillId="0" borderId="0" xfId="0" applyFont="1"/>
    <xf numFmtId="164" fontId="36" fillId="16" borderId="35" xfId="1" applyNumberFormat="1" applyFont="1" applyFill="1" applyBorder="1" applyAlignment="1">
      <alignment horizontal="center" wrapText="1"/>
    </xf>
    <xf numFmtId="164" fontId="36" fillId="18" borderId="35" xfId="1" applyNumberFormat="1" applyFont="1" applyFill="1" applyBorder="1" applyAlignment="1">
      <alignment horizontal="center" wrapText="1"/>
    </xf>
    <xf numFmtId="164" fontId="36" fillId="18" borderId="27" xfId="1" applyNumberFormat="1" applyFont="1" applyFill="1" applyBorder="1" applyAlignment="1">
      <alignment horizontal="center" wrapText="1"/>
    </xf>
    <xf numFmtId="0" fontId="4" fillId="19" borderId="36" xfId="0" applyFont="1" applyFill="1" applyBorder="1"/>
    <xf numFmtId="0" fontId="4" fillId="19" borderId="37" xfId="0" applyFont="1" applyFill="1" applyBorder="1"/>
    <xf numFmtId="0" fontId="4" fillId="19" borderId="0" xfId="0" applyFont="1" applyFill="1"/>
    <xf numFmtId="0" fontId="4" fillId="19" borderId="38" xfId="0" applyFont="1" applyFill="1" applyBorder="1"/>
    <xf numFmtId="164" fontId="4" fillId="2" borderId="17" xfId="1" applyNumberFormat="1" applyFont="1" applyFill="1" applyBorder="1"/>
    <xf numFmtId="164" fontId="4" fillId="2" borderId="25" xfId="1" applyNumberFormat="1" applyFont="1" applyFill="1" applyBorder="1"/>
    <xf numFmtId="164" fontId="4" fillId="2" borderId="21" xfId="1" applyNumberFormat="1" applyFont="1" applyFill="1" applyBorder="1"/>
    <xf numFmtId="167" fontId="2" fillId="3" borderId="35" xfId="0" applyNumberFormat="1" applyFont="1" applyFill="1" applyBorder="1"/>
    <xf numFmtId="167" fontId="4" fillId="3" borderId="27" xfId="0" applyNumberFormat="1" applyFont="1" applyFill="1" applyBorder="1"/>
    <xf numFmtId="0" fontId="4" fillId="19" borderId="39" xfId="0" applyFont="1" applyFill="1" applyBorder="1"/>
    <xf numFmtId="0" fontId="4" fillId="19" borderId="8" xfId="0" applyFont="1" applyFill="1" applyBorder="1"/>
    <xf numFmtId="164" fontId="4" fillId="2" borderId="40" xfId="1" applyNumberFormat="1" applyFont="1" applyFill="1" applyBorder="1"/>
    <xf numFmtId="164" fontId="4" fillId="2" borderId="24" xfId="1" applyNumberFormat="1" applyFont="1" applyFill="1" applyBorder="1"/>
    <xf numFmtId="167" fontId="4" fillId="3" borderId="35" xfId="0" applyNumberFormat="1" applyFont="1" applyFill="1" applyBorder="1"/>
    <xf numFmtId="167" fontId="2" fillId="13" borderId="35" xfId="0" applyNumberFormat="1" applyFont="1" applyFill="1" applyBorder="1"/>
    <xf numFmtId="0" fontId="41" fillId="4" borderId="0" xfId="0" applyFont="1" applyFill="1"/>
    <xf numFmtId="0" fontId="42" fillId="4" borderId="0" xfId="0" applyFont="1" applyFill="1"/>
    <xf numFmtId="0" fontId="4" fillId="4" borderId="0" xfId="0" applyFont="1" applyFill="1" applyAlignment="1">
      <alignment horizontal="left" indent="2"/>
    </xf>
    <xf numFmtId="0" fontId="6" fillId="2" borderId="9" xfId="0" applyFont="1" applyFill="1" applyBorder="1" applyAlignment="1">
      <alignment vertical="center" wrapText="1"/>
    </xf>
    <xf numFmtId="0" fontId="2" fillId="2" borderId="2" xfId="10" applyFont="1" applyFill="1" applyBorder="1"/>
    <xf numFmtId="0" fontId="20" fillId="0" borderId="73" xfId="0" applyFont="1" applyBorder="1"/>
    <xf numFmtId="166" fontId="33" fillId="0" borderId="6" xfId="9" applyNumberFormat="1" applyFont="1" applyBorder="1"/>
    <xf numFmtId="166" fontId="33" fillId="4" borderId="6" xfId="9" applyNumberFormat="1" applyFont="1" applyFill="1" applyBorder="1"/>
    <xf numFmtId="0" fontId="33" fillId="4" borderId="7" xfId="9" applyFont="1" applyFill="1" applyBorder="1"/>
    <xf numFmtId="0" fontId="33" fillId="4" borderId="8" xfId="9" applyFont="1" applyFill="1" applyBorder="1"/>
    <xf numFmtId="164" fontId="43" fillId="2" borderId="13" xfId="1" applyNumberFormat="1" applyFont="1" applyFill="1" applyBorder="1"/>
    <xf numFmtId="9" fontId="34" fillId="2" borderId="13" xfId="13" applyFont="1" applyFill="1" applyBorder="1"/>
    <xf numFmtId="9" fontId="34" fillId="2" borderId="3" xfId="13" applyFont="1" applyFill="1" applyBorder="1"/>
    <xf numFmtId="9" fontId="2" fillId="2" borderId="13" xfId="13" applyFont="1" applyFill="1" applyBorder="1"/>
    <xf numFmtId="9" fontId="4" fillId="2" borderId="13" xfId="13" applyFont="1" applyFill="1" applyBorder="1"/>
    <xf numFmtId="9" fontId="4" fillId="8" borderId="22" xfId="13" applyFont="1" applyFill="1" applyBorder="1"/>
    <xf numFmtId="164" fontId="37" fillId="2" borderId="3" xfId="1" applyNumberFormat="1" applyFont="1" applyFill="1" applyBorder="1"/>
    <xf numFmtId="3" fontId="4" fillId="2" borderId="23" xfId="12" applyNumberFormat="1" applyFont="1" applyFill="1" applyBorder="1" applyAlignment="1">
      <alignment horizontal="left" indent="1"/>
    </xf>
    <xf numFmtId="0" fontId="33" fillId="6" borderId="41" xfId="9" applyFont="1" applyFill="1" applyBorder="1"/>
    <xf numFmtId="166" fontId="35" fillId="6" borderId="28" xfId="9" applyNumberFormat="1" applyFont="1" applyFill="1" applyBorder="1"/>
    <xf numFmtId="166" fontId="35" fillId="6" borderId="41" xfId="9" applyNumberFormat="1" applyFont="1" applyFill="1" applyBorder="1"/>
    <xf numFmtId="0" fontId="35" fillId="6" borderId="34" xfId="9" applyFont="1" applyFill="1" applyBorder="1"/>
    <xf numFmtId="0" fontId="4" fillId="2" borderId="42" xfId="9" applyFill="1" applyBorder="1" applyAlignment="1">
      <alignment vertical="top"/>
    </xf>
    <xf numFmtId="9" fontId="34" fillId="2" borderId="13" xfId="9" applyNumberFormat="1" applyFont="1" applyFill="1" applyBorder="1" applyAlignment="1">
      <alignment vertical="top"/>
    </xf>
    <xf numFmtId="9" fontId="34" fillId="2" borderId="26" xfId="9" applyNumberFormat="1" applyFont="1" applyFill="1" applyBorder="1" applyAlignment="1">
      <alignment vertical="top"/>
    </xf>
    <xf numFmtId="166" fontId="34" fillId="2" borderId="17" xfId="9" applyNumberFormat="1" applyFont="1" applyFill="1" applyBorder="1" applyAlignment="1">
      <alignment vertical="top"/>
    </xf>
    <xf numFmtId="166" fontId="34" fillId="2" borderId="28" xfId="9" applyNumberFormat="1" applyFont="1" applyFill="1" applyBorder="1" applyAlignment="1">
      <alignment vertical="top"/>
    </xf>
    <xf numFmtId="3" fontId="2" fillId="13" borderId="2" xfId="12" applyNumberFormat="1" applyFont="1" applyFill="1" applyBorder="1"/>
    <xf numFmtId="164" fontId="2" fillId="13" borderId="13" xfId="1" applyNumberFormat="1" applyFont="1" applyFill="1" applyBorder="1"/>
    <xf numFmtId="164" fontId="2" fillId="13" borderId="3" xfId="1" applyNumberFormat="1" applyFont="1" applyFill="1" applyBorder="1"/>
    <xf numFmtId="9" fontId="21" fillId="13" borderId="26" xfId="13" applyFont="1" applyFill="1" applyBorder="1"/>
    <xf numFmtId="164" fontId="21" fillId="13" borderId="5" xfId="1" applyNumberFormat="1" applyFont="1" applyFill="1" applyBorder="1"/>
    <xf numFmtId="3" fontId="21" fillId="13" borderId="4" xfId="12" applyNumberFormat="1" applyFont="1" applyFill="1" applyBorder="1" applyAlignment="1">
      <alignment horizontal="right"/>
    </xf>
    <xf numFmtId="167" fontId="2" fillId="3" borderId="27" xfId="0" applyNumberFormat="1" applyFont="1" applyFill="1" applyBorder="1"/>
    <xf numFmtId="9" fontId="34" fillId="0" borderId="25" xfId="13" applyFont="1" applyBorder="1"/>
    <xf numFmtId="3" fontId="44" fillId="4" borderId="0" xfId="12" applyNumberFormat="1" applyFont="1" applyFill="1"/>
    <xf numFmtId="164" fontId="44" fillId="2" borderId="3" xfId="1" applyNumberFormat="1" applyFont="1" applyFill="1" applyBorder="1"/>
    <xf numFmtId="164" fontId="2" fillId="11" borderId="13" xfId="1" applyNumberFormat="1" applyFont="1" applyFill="1" applyBorder="1"/>
    <xf numFmtId="164" fontId="2" fillId="11" borderId="3" xfId="1" applyNumberFormat="1" applyFont="1" applyFill="1" applyBorder="1"/>
    <xf numFmtId="164" fontId="34" fillId="2" borderId="21" xfId="1" applyNumberFormat="1" applyFont="1" applyFill="1" applyBorder="1"/>
    <xf numFmtId="3" fontId="4" fillId="2" borderId="12" xfId="12" applyNumberFormat="1" applyFont="1" applyFill="1" applyBorder="1" applyAlignment="1">
      <alignment horizontal="left"/>
    </xf>
    <xf numFmtId="0" fontId="4" fillId="2" borderId="7" xfId="9" applyFill="1" applyBorder="1" applyAlignment="1">
      <alignment horizontal="left" vertical="top" indent="1"/>
    </xf>
    <xf numFmtId="0" fontId="4" fillId="2" borderId="8" xfId="9" applyFill="1" applyBorder="1" applyAlignment="1">
      <alignment vertical="top"/>
    </xf>
    <xf numFmtId="166" fontId="34" fillId="0" borderId="35" xfId="9" applyNumberFormat="1" applyFont="1" applyBorder="1"/>
    <xf numFmtId="166" fontId="34" fillId="0" borderId="40" xfId="9" applyNumberFormat="1" applyFont="1" applyBorder="1"/>
    <xf numFmtId="3" fontId="4" fillId="2" borderId="12" xfId="12" applyNumberFormat="1" applyFont="1" applyFill="1" applyBorder="1"/>
    <xf numFmtId="3" fontId="2" fillId="2" borderId="12" xfId="12" applyNumberFormat="1" applyFont="1" applyFill="1" applyBorder="1"/>
    <xf numFmtId="3" fontId="4" fillId="2" borderId="31" xfId="12" applyNumberFormat="1" applyFont="1" applyFill="1" applyBorder="1" applyAlignment="1">
      <alignment horizontal="left"/>
    </xf>
    <xf numFmtId="3" fontId="37" fillId="4" borderId="0" xfId="12" applyNumberFormat="1" applyFont="1" applyFill="1" applyAlignment="1">
      <alignment horizontal="left" vertical="center"/>
    </xf>
    <xf numFmtId="3" fontId="37" fillId="4" borderId="0" xfId="12" applyNumberFormat="1" applyFont="1" applyFill="1"/>
    <xf numFmtId="0" fontId="35" fillId="4" borderId="0" xfId="9" applyFont="1" applyFill="1"/>
    <xf numFmtId="9" fontId="4" fillId="4" borderId="0" xfId="13" applyFont="1" applyFill="1"/>
    <xf numFmtId="4" fontId="4" fillId="2" borderId="12" xfId="12" applyNumberFormat="1" applyFont="1" applyFill="1" applyBorder="1"/>
    <xf numFmtId="3" fontId="21" fillId="20" borderId="2" xfId="12" applyNumberFormat="1" applyFont="1" applyFill="1" applyBorder="1" applyAlignment="1">
      <alignment horizontal="right"/>
    </xf>
    <xf numFmtId="9" fontId="21" fillId="20" borderId="13" xfId="13" applyFont="1" applyFill="1" applyBorder="1"/>
    <xf numFmtId="3" fontId="2" fillId="20" borderId="12" xfId="12" applyNumberFormat="1" applyFont="1" applyFill="1" applyBorder="1"/>
    <xf numFmtId="164" fontId="4" fillId="0" borderId="13" xfId="1" applyNumberFormat="1" applyFont="1" applyFill="1" applyBorder="1"/>
    <xf numFmtId="9" fontId="2" fillId="11" borderId="13" xfId="13" applyFont="1" applyFill="1" applyBorder="1"/>
    <xf numFmtId="166" fontId="4" fillId="2" borderId="0" xfId="9" applyNumberFormat="1" applyFill="1"/>
    <xf numFmtId="166" fontId="4" fillId="2" borderId="3" xfId="9" applyNumberFormat="1" applyFill="1" applyBorder="1"/>
    <xf numFmtId="166" fontId="4" fillId="5" borderId="12" xfId="9" applyNumberFormat="1" applyFill="1" applyBorder="1"/>
    <xf numFmtId="166" fontId="33" fillId="0" borderId="10" xfId="9" applyNumberFormat="1" applyFont="1" applyBorder="1"/>
    <xf numFmtId="3" fontId="2" fillId="12" borderId="23" xfId="12" applyNumberFormat="1" applyFont="1" applyFill="1" applyBorder="1"/>
    <xf numFmtId="164" fontId="2" fillId="12" borderId="21" xfId="1" applyNumberFormat="1" applyFont="1" applyFill="1" applyBorder="1"/>
    <xf numFmtId="164" fontId="2" fillId="12" borderId="6" xfId="1" applyNumberFormat="1" applyFont="1" applyFill="1" applyBorder="1"/>
    <xf numFmtId="3" fontId="2" fillId="12" borderId="31" xfId="12" applyNumberFormat="1" applyFont="1" applyFill="1" applyBorder="1"/>
    <xf numFmtId="3" fontId="2" fillId="21" borderId="2" xfId="12" applyNumberFormat="1" applyFont="1" applyFill="1" applyBorder="1"/>
    <xf numFmtId="164" fontId="2" fillId="21" borderId="13" xfId="1" applyNumberFormat="1" applyFont="1" applyFill="1" applyBorder="1"/>
    <xf numFmtId="3" fontId="2" fillId="21" borderId="12" xfId="12" applyNumberFormat="1" applyFont="1" applyFill="1" applyBorder="1"/>
    <xf numFmtId="3" fontId="21" fillId="21" borderId="23" xfId="12" applyNumberFormat="1" applyFont="1" applyFill="1" applyBorder="1" applyAlignment="1">
      <alignment horizontal="right"/>
    </xf>
    <xf numFmtId="9" fontId="21" fillId="21" borderId="21" xfId="13" applyFont="1" applyFill="1" applyBorder="1"/>
    <xf numFmtId="3" fontId="2" fillId="21" borderId="31" xfId="12" applyNumberFormat="1" applyFont="1" applyFill="1" applyBorder="1"/>
    <xf numFmtId="3" fontId="2" fillId="21" borderId="2" xfId="12" applyNumberFormat="1" applyFont="1" applyFill="1" applyBorder="1" applyAlignment="1">
      <alignment horizontal="left"/>
    </xf>
    <xf numFmtId="164" fontId="2" fillId="21" borderId="13" xfId="13" applyNumberFormat="1" applyFont="1" applyFill="1" applyBorder="1"/>
    <xf numFmtId="3" fontId="21" fillId="21" borderId="4" xfId="12" applyNumberFormat="1" applyFont="1" applyFill="1" applyBorder="1" applyAlignment="1">
      <alignment horizontal="right"/>
    </xf>
    <xf numFmtId="9" fontId="21" fillId="21" borderId="26" xfId="13" applyFont="1" applyFill="1" applyBorder="1"/>
    <xf numFmtId="3" fontId="2" fillId="21" borderId="43" xfId="12" applyNumberFormat="1" applyFont="1" applyFill="1" applyBorder="1"/>
    <xf numFmtId="164" fontId="4" fillId="12" borderId="13" xfId="1" applyNumberFormat="1" applyFont="1" applyFill="1" applyBorder="1"/>
    <xf numFmtId="164" fontId="4" fillId="12" borderId="3" xfId="1" applyNumberFormat="1" applyFont="1" applyFill="1" applyBorder="1"/>
    <xf numFmtId="164" fontId="33" fillId="2" borderId="13" xfId="1" applyNumberFormat="1" applyFont="1" applyFill="1" applyBorder="1"/>
    <xf numFmtId="164" fontId="33" fillId="2" borderId="3" xfId="1" applyNumberFormat="1" applyFont="1" applyFill="1" applyBorder="1"/>
    <xf numFmtId="3" fontId="21" fillId="20" borderId="28" xfId="12" applyNumberFormat="1" applyFont="1" applyFill="1" applyBorder="1" applyAlignment="1">
      <alignment horizontal="right"/>
    </xf>
    <xf numFmtId="3" fontId="4" fillId="2" borderId="17" xfId="12" applyNumberFormat="1" applyFont="1" applyFill="1" applyBorder="1" applyAlignment="1">
      <alignment horizontal="left" indent="3"/>
    </xf>
    <xf numFmtId="9" fontId="34" fillId="2" borderId="21" xfId="13" applyFont="1" applyFill="1" applyBorder="1"/>
    <xf numFmtId="3" fontId="4" fillId="2" borderId="17" xfId="12" applyNumberFormat="1" applyFont="1" applyFill="1" applyBorder="1" applyAlignment="1">
      <alignment horizontal="left" indent="5"/>
    </xf>
    <xf numFmtId="0" fontId="2" fillId="2" borderId="4" xfId="10" applyFont="1" applyFill="1" applyBorder="1"/>
    <xf numFmtId="3" fontId="4" fillId="2" borderId="12" xfId="12" applyNumberFormat="1" applyFont="1" applyFill="1" applyBorder="1" applyAlignment="1">
      <alignment vertical="center" wrapText="1"/>
    </xf>
    <xf numFmtId="0" fontId="2" fillId="21" borderId="12" xfId="12" applyFont="1" applyFill="1" applyBorder="1"/>
    <xf numFmtId="167" fontId="2" fillId="3" borderId="39" xfId="0" applyNumberFormat="1" applyFont="1" applyFill="1" applyBorder="1"/>
    <xf numFmtId="167" fontId="2" fillId="3" borderId="8" xfId="0" applyNumberFormat="1" applyFont="1" applyFill="1" applyBorder="1"/>
    <xf numFmtId="167" fontId="2" fillId="13" borderId="8" xfId="0" applyNumberFormat="1" applyFont="1" applyFill="1" applyBorder="1"/>
    <xf numFmtId="0" fontId="2" fillId="2" borderId="2" xfId="0" applyFont="1" applyFill="1" applyBorder="1" applyAlignment="1">
      <alignment horizontal="left" indent="1"/>
    </xf>
    <xf numFmtId="0" fontId="45" fillId="19" borderId="19" xfId="0" applyFont="1" applyFill="1" applyBorder="1"/>
    <xf numFmtId="0" fontId="39" fillId="19" borderId="23" xfId="0" applyFont="1" applyFill="1" applyBorder="1" applyAlignment="1">
      <alignment wrapText="1"/>
    </xf>
    <xf numFmtId="0" fontId="13" fillId="2" borderId="2" xfId="0" applyFont="1" applyFill="1" applyBorder="1"/>
    <xf numFmtId="0" fontId="4" fillId="2" borderId="2" xfId="0" applyFont="1" applyFill="1" applyBorder="1" applyAlignment="1">
      <alignment horizontal="left" indent="3"/>
    </xf>
    <xf numFmtId="0" fontId="2" fillId="2" borderId="2" xfId="0" applyFont="1" applyFill="1" applyBorder="1" applyAlignment="1">
      <alignment horizontal="left" indent="3"/>
    </xf>
    <xf numFmtId="0" fontId="4" fillId="2" borderId="2" xfId="0" applyFont="1" applyFill="1" applyBorder="1" applyAlignment="1">
      <alignment horizontal="left" indent="1"/>
    </xf>
    <xf numFmtId="0" fontId="4" fillId="19" borderId="35" xfId="0" applyFont="1" applyFill="1" applyBorder="1"/>
    <xf numFmtId="0" fontId="4" fillId="19" borderId="40" xfId="0" applyFont="1" applyFill="1" applyBorder="1"/>
    <xf numFmtId="0" fontId="4" fillId="19" borderId="17" xfId="0" applyFont="1" applyFill="1" applyBorder="1"/>
    <xf numFmtId="0" fontId="4" fillId="19" borderId="24" xfId="0" applyFont="1" applyFill="1" applyBorder="1"/>
    <xf numFmtId="0" fontId="4" fillId="19" borderId="13" xfId="0" applyFont="1" applyFill="1" applyBorder="1"/>
    <xf numFmtId="0" fontId="4" fillId="19" borderId="27" xfId="0" applyFont="1" applyFill="1" applyBorder="1"/>
    <xf numFmtId="164" fontId="4" fillId="2" borderId="38" xfId="1" applyNumberFormat="1" applyFont="1" applyFill="1" applyBorder="1"/>
    <xf numFmtId="164" fontId="4" fillId="2" borderId="44" xfId="1" applyNumberFormat="1" applyFont="1" applyFill="1" applyBorder="1"/>
    <xf numFmtId="164" fontId="4" fillId="2" borderId="37" xfId="1" applyNumberFormat="1" applyFont="1" applyFill="1" applyBorder="1"/>
    <xf numFmtId="167" fontId="4" fillId="3" borderId="8" xfId="0" applyNumberFormat="1" applyFont="1" applyFill="1" applyBorder="1"/>
    <xf numFmtId="164" fontId="36" fillId="18" borderId="39" xfId="1" applyNumberFormat="1" applyFont="1" applyFill="1" applyBorder="1" applyAlignment="1">
      <alignment horizontal="center" wrapText="1"/>
    </xf>
    <xf numFmtId="164" fontId="4" fillId="2" borderId="0" xfId="1" applyNumberFormat="1" applyFont="1" applyFill="1" applyBorder="1"/>
    <xf numFmtId="164" fontId="4" fillId="2" borderId="29" xfId="1" applyNumberFormat="1" applyFont="1" applyFill="1" applyBorder="1"/>
    <xf numFmtId="164" fontId="4" fillId="2" borderId="36" xfId="1" applyNumberFormat="1" applyFont="1" applyFill="1" applyBorder="1"/>
    <xf numFmtId="167" fontId="4" fillId="3" borderId="39" xfId="0" applyNumberFormat="1" applyFont="1" applyFill="1" applyBorder="1"/>
    <xf numFmtId="164" fontId="36" fillId="18" borderId="8" xfId="1" applyNumberFormat="1" applyFont="1" applyFill="1" applyBorder="1" applyAlignment="1">
      <alignment horizontal="center" wrapText="1"/>
    </xf>
    <xf numFmtId="0" fontId="34" fillId="2" borderId="9" xfId="9" applyFont="1" applyFill="1" applyBorder="1"/>
    <xf numFmtId="3" fontId="2" fillId="22" borderId="19" xfId="12" applyNumberFormat="1" applyFont="1" applyFill="1" applyBorder="1"/>
    <xf numFmtId="3" fontId="4" fillId="23" borderId="45" xfId="12" applyNumberFormat="1" applyFont="1" applyFill="1" applyBorder="1"/>
    <xf numFmtId="3" fontId="4" fillId="23" borderId="46" xfId="12" applyNumberFormat="1" applyFont="1" applyFill="1" applyBorder="1"/>
    <xf numFmtId="3" fontId="2" fillId="22" borderId="4" xfId="12" applyNumberFormat="1" applyFont="1" applyFill="1" applyBorder="1"/>
    <xf numFmtId="3" fontId="4" fillId="22" borderId="34" xfId="12" applyNumberFormat="1" applyFont="1" applyFill="1" applyBorder="1"/>
    <xf numFmtId="3" fontId="4" fillId="23" borderId="34" xfId="12" applyNumberFormat="1" applyFont="1" applyFill="1" applyBorder="1"/>
    <xf numFmtId="3" fontId="4" fillId="23" borderId="47" xfId="12" applyNumberFormat="1" applyFont="1" applyFill="1" applyBorder="1"/>
    <xf numFmtId="3" fontId="2" fillId="22" borderId="45" xfId="12" applyNumberFormat="1" applyFont="1" applyFill="1" applyBorder="1"/>
    <xf numFmtId="169" fontId="2" fillId="22" borderId="34" xfId="12" applyNumberFormat="1" applyFont="1" applyFill="1" applyBorder="1"/>
    <xf numFmtId="9" fontId="2" fillId="2" borderId="0" xfId="13" applyFont="1" applyFill="1" applyBorder="1"/>
    <xf numFmtId="165" fontId="2" fillId="22" borderId="34" xfId="1" applyNumberFormat="1" applyFont="1" applyFill="1" applyBorder="1"/>
    <xf numFmtId="3" fontId="37" fillId="22" borderId="45" xfId="12" applyNumberFormat="1" applyFont="1" applyFill="1" applyBorder="1"/>
    <xf numFmtId="167" fontId="2" fillId="13" borderId="48" xfId="0" applyNumberFormat="1" applyFont="1" applyFill="1" applyBorder="1"/>
    <xf numFmtId="0" fontId="37" fillId="4" borderId="0" xfId="9" applyFont="1" applyFill="1"/>
    <xf numFmtId="166" fontId="4" fillId="2" borderId="0" xfId="9" applyNumberFormat="1" applyFill="1" applyAlignment="1">
      <alignment vertical="center"/>
    </xf>
    <xf numFmtId="166" fontId="4" fillId="2" borderId="3" xfId="9" applyNumberFormat="1" applyFill="1" applyBorder="1" applyAlignment="1">
      <alignment vertical="center"/>
    </xf>
    <xf numFmtId="166" fontId="4" fillId="5" borderId="12" xfId="9" applyNumberFormat="1" applyFill="1" applyBorder="1" applyAlignment="1">
      <alignment vertical="center"/>
    </xf>
    <xf numFmtId="0" fontId="33" fillId="4" borderId="0" xfId="9" applyFont="1" applyFill="1" applyAlignment="1">
      <alignment vertical="center"/>
    </xf>
    <xf numFmtId="0" fontId="33" fillId="0" borderId="0" xfId="9" applyFont="1" applyAlignment="1">
      <alignment vertical="center"/>
    </xf>
    <xf numFmtId="2" fontId="33" fillId="4" borderId="0" xfId="9" applyNumberFormat="1" applyFont="1" applyFill="1"/>
    <xf numFmtId="0" fontId="34" fillId="0" borderId="7" xfId="9" applyFont="1" applyBorder="1" applyAlignment="1">
      <alignment vertical="top"/>
    </xf>
    <xf numFmtId="0" fontId="34" fillId="0" borderId="1" xfId="9" applyFont="1" applyBorder="1" applyAlignment="1">
      <alignment vertical="top"/>
    </xf>
    <xf numFmtId="0" fontId="4" fillId="2" borderId="15" xfId="9" applyFill="1" applyBorder="1" applyAlignment="1">
      <alignment vertical="top"/>
    </xf>
    <xf numFmtId="0" fontId="4" fillId="2" borderId="9" xfId="9" applyFill="1" applyBorder="1" applyAlignment="1">
      <alignment vertical="top"/>
    </xf>
    <xf numFmtId="0" fontId="4" fillId="2" borderId="15" xfId="9" applyFill="1" applyBorder="1" applyAlignment="1">
      <alignment vertical="center"/>
    </xf>
    <xf numFmtId="0" fontId="4" fillId="2" borderId="9" xfId="9" applyFill="1" applyBorder="1" applyAlignment="1">
      <alignment vertical="center"/>
    </xf>
    <xf numFmtId="0" fontId="4" fillId="2" borderId="15" xfId="9" applyFill="1" applyBorder="1"/>
    <xf numFmtId="0" fontId="2" fillId="2" borderId="15" xfId="9" applyFont="1" applyFill="1" applyBorder="1" applyAlignment="1">
      <alignment vertical="top"/>
    </xf>
    <xf numFmtId="0" fontId="20" fillId="2" borderId="73" xfId="0" applyFont="1" applyFill="1" applyBorder="1" applyAlignment="1">
      <alignment vertical="center" wrapText="1"/>
    </xf>
    <xf numFmtId="0" fontId="20" fillId="2" borderId="73" xfId="0" applyFont="1" applyFill="1" applyBorder="1"/>
    <xf numFmtId="0" fontId="20" fillId="2" borderId="73" xfId="0" applyFont="1" applyFill="1" applyBorder="1" applyAlignment="1">
      <alignment wrapText="1"/>
    </xf>
    <xf numFmtId="0" fontId="20" fillId="24" borderId="73" xfId="0" applyFont="1" applyFill="1" applyBorder="1" applyAlignment="1">
      <alignment wrapText="1"/>
    </xf>
    <xf numFmtId="0" fontId="22" fillId="2" borderId="73" xfId="0" applyFont="1" applyFill="1" applyBorder="1"/>
    <xf numFmtId="0" fontId="2" fillId="25" borderId="49" xfId="9" applyFont="1" applyFill="1" applyBorder="1" applyAlignment="1" applyProtection="1">
      <alignment horizontal="center" wrapText="1"/>
      <protection locked="0"/>
    </xf>
    <xf numFmtId="0" fontId="2" fillId="25" borderId="50" xfId="9" applyFont="1" applyFill="1" applyBorder="1" applyAlignment="1" applyProtection="1">
      <alignment horizontal="center" wrapText="1"/>
      <protection locked="0"/>
    </xf>
    <xf numFmtId="0" fontId="2" fillId="25" borderId="51" xfId="9" applyFont="1" applyFill="1" applyBorder="1" applyAlignment="1" applyProtection="1">
      <alignment horizontal="center" wrapText="1"/>
      <protection locked="0"/>
    </xf>
    <xf numFmtId="0" fontId="2" fillId="25" borderId="52" xfId="9" applyFont="1" applyFill="1" applyBorder="1" applyAlignment="1" applyProtection="1">
      <alignment horizontal="center" wrapText="1"/>
      <protection locked="0"/>
    </xf>
    <xf numFmtId="0" fontId="2" fillId="25" borderId="53" xfId="9" applyFont="1" applyFill="1" applyBorder="1" applyAlignment="1" applyProtection="1">
      <alignment horizontal="center" wrapText="1"/>
      <protection locked="0"/>
    </xf>
    <xf numFmtId="0" fontId="2" fillId="26" borderId="49" xfId="9" applyFont="1" applyFill="1" applyBorder="1" applyAlignment="1" applyProtection="1">
      <alignment horizontal="center" wrapText="1"/>
      <protection locked="0"/>
    </xf>
    <xf numFmtId="0" fontId="2" fillId="26" borderId="50" xfId="9" applyFont="1" applyFill="1" applyBorder="1" applyAlignment="1" applyProtection="1">
      <alignment horizontal="center" wrapText="1"/>
      <protection locked="0"/>
    </xf>
    <xf numFmtId="0" fontId="2" fillId="26" borderId="51" xfId="9" applyFont="1" applyFill="1" applyBorder="1" applyAlignment="1" applyProtection="1">
      <alignment horizontal="center" wrapText="1"/>
      <protection locked="0"/>
    </xf>
    <xf numFmtId="0" fontId="2" fillId="26" borderId="52" xfId="9" applyFont="1" applyFill="1" applyBorder="1" applyAlignment="1" applyProtection="1">
      <alignment horizontal="center" wrapText="1"/>
      <protection locked="0"/>
    </xf>
    <xf numFmtId="0" fontId="2" fillId="26" borderId="53" xfId="9" applyFont="1" applyFill="1" applyBorder="1" applyAlignment="1" applyProtection="1">
      <alignment horizontal="center" wrapText="1"/>
      <protection locked="0"/>
    </xf>
    <xf numFmtId="166" fontId="33" fillId="2" borderId="6" xfId="9" applyNumberFormat="1" applyFont="1" applyFill="1" applyBorder="1"/>
    <xf numFmtId="0" fontId="2" fillId="27" borderId="49" xfId="9" applyFont="1" applyFill="1" applyBorder="1" applyAlignment="1" applyProtection="1">
      <alignment horizontal="center" wrapText="1"/>
      <protection locked="0"/>
    </xf>
    <xf numFmtId="0" fontId="2" fillId="27" borderId="50" xfId="9" applyFont="1" applyFill="1" applyBorder="1" applyAlignment="1" applyProtection="1">
      <alignment horizontal="center" wrapText="1"/>
      <protection locked="0"/>
    </xf>
    <xf numFmtId="0" fontId="2" fillId="27" borderId="51" xfId="9" applyFont="1" applyFill="1" applyBorder="1" applyAlignment="1" applyProtection="1">
      <alignment horizontal="center" wrapText="1"/>
      <protection locked="0"/>
    </xf>
    <xf numFmtId="0" fontId="2" fillId="27" borderId="52" xfId="9" applyFont="1" applyFill="1" applyBorder="1" applyAlignment="1" applyProtection="1">
      <alignment horizontal="center" wrapText="1"/>
      <protection locked="0"/>
    </xf>
    <xf numFmtId="0" fontId="2" fillId="27" borderId="53" xfId="9" applyFont="1" applyFill="1" applyBorder="1" applyAlignment="1" applyProtection="1">
      <alignment horizontal="center" wrapText="1"/>
      <protection locked="0"/>
    </xf>
    <xf numFmtId="0" fontId="33" fillId="4" borderId="12" xfId="9" applyFont="1" applyFill="1" applyBorder="1" applyAlignment="1">
      <alignment horizontal="left" vertical="center" wrapText="1"/>
    </xf>
    <xf numFmtId="0" fontId="33" fillId="4" borderId="2" xfId="9" applyFont="1" applyFill="1" applyBorder="1"/>
    <xf numFmtId="166" fontId="33" fillId="0" borderId="9" xfId="9" applyNumberFormat="1" applyFont="1" applyBorder="1"/>
    <xf numFmtId="0" fontId="33" fillId="4" borderId="4" xfId="9" applyFont="1" applyFill="1" applyBorder="1"/>
    <xf numFmtId="0" fontId="4" fillId="2" borderId="54" xfId="9" applyFill="1" applyBorder="1" applyAlignment="1">
      <alignment horizontal="left" vertical="top" indent="1"/>
    </xf>
    <xf numFmtId="0" fontId="33" fillId="6" borderId="4" xfId="9" applyFont="1" applyFill="1" applyBorder="1"/>
    <xf numFmtId="166" fontId="33" fillId="0" borderId="55" xfId="9" applyNumberFormat="1" applyFont="1" applyBorder="1"/>
    <xf numFmtId="166" fontId="33" fillId="5" borderId="4" xfId="9" applyNumberFormat="1" applyFont="1" applyFill="1" applyBorder="1"/>
    <xf numFmtId="0" fontId="35" fillId="6" borderId="41" xfId="9" applyFont="1" applyFill="1" applyBorder="1"/>
    <xf numFmtId="0" fontId="2" fillId="4" borderId="23" xfId="9" applyFont="1" applyFill="1" applyBorder="1" applyAlignment="1">
      <alignment vertical="top"/>
    </xf>
    <xf numFmtId="0" fontId="4" fillId="2" borderId="44" xfId="9" applyFill="1" applyBorder="1" applyAlignment="1">
      <alignment vertical="top"/>
    </xf>
    <xf numFmtId="166" fontId="33" fillId="0" borderId="56" xfId="9" applyNumberFormat="1" applyFont="1" applyBorder="1"/>
    <xf numFmtId="0" fontId="4" fillId="28" borderId="52" xfId="9" applyFill="1" applyBorder="1" applyAlignment="1">
      <alignment vertical="top"/>
    </xf>
    <xf numFmtId="0" fontId="33" fillId="28" borderId="52" xfId="9" applyFont="1" applyFill="1" applyBorder="1"/>
    <xf numFmtId="166" fontId="35" fillId="28" borderId="52" xfId="9" applyNumberFormat="1" applyFont="1" applyFill="1" applyBorder="1"/>
    <xf numFmtId="0" fontId="35" fillId="28" borderId="52" xfId="9" applyFont="1" applyFill="1" applyBorder="1"/>
    <xf numFmtId="166" fontId="35" fillId="28" borderId="50" xfId="9" applyNumberFormat="1" applyFont="1" applyFill="1" applyBorder="1"/>
    <xf numFmtId="0" fontId="2" fillId="3" borderId="3" xfId="9" applyFont="1" applyFill="1" applyBorder="1"/>
    <xf numFmtId="0" fontId="2" fillId="3" borderId="6" xfId="9" applyFont="1" applyFill="1" applyBorder="1" applyAlignment="1">
      <alignment horizontal="center"/>
    </xf>
    <xf numFmtId="0" fontId="46" fillId="2" borderId="73" xfId="0" applyFont="1" applyFill="1" applyBorder="1" applyAlignment="1">
      <alignment vertical="center"/>
    </xf>
    <xf numFmtId="0" fontId="2" fillId="2" borderId="2" xfId="12" applyFont="1" applyFill="1" applyBorder="1"/>
    <xf numFmtId="164" fontId="4" fillId="2" borderId="6" xfId="1" applyNumberFormat="1" applyFont="1" applyFill="1" applyBorder="1"/>
    <xf numFmtId="164" fontId="2" fillId="11" borderId="24" xfId="1" applyNumberFormat="1" applyFont="1" applyFill="1" applyBorder="1" applyAlignment="1">
      <alignment horizontal="right"/>
    </xf>
    <xf numFmtId="164" fontId="2" fillId="11" borderId="15" xfId="1" applyNumberFormat="1" applyFont="1" applyFill="1" applyBorder="1" applyAlignment="1">
      <alignment horizontal="right"/>
    </xf>
    <xf numFmtId="1" fontId="2" fillId="11" borderId="2" xfId="12" applyNumberFormat="1" applyFont="1" applyFill="1" applyBorder="1" applyAlignment="1">
      <alignment horizontal="left" indent="1"/>
    </xf>
    <xf numFmtId="3" fontId="2" fillId="11" borderId="1" xfId="12" applyNumberFormat="1" applyFont="1" applyFill="1" applyBorder="1" applyAlignment="1">
      <alignment horizontal="left" indent="1"/>
    </xf>
    <xf numFmtId="0" fontId="4" fillId="0" borderId="0" xfId="9"/>
    <xf numFmtId="0" fontId="2" fillId="0" borderId="0" xfId="9" applyFont="1"/>
    <xf numFmtId="0" fontId="4" fillId="0" borderId="0" xfId="9" applyAlignment="1">
      <alignment horizontal="center"/>
    </xf>
    <xf numFmtId="0" fontId="2" fillId="4" borderId="0" xfId="9" applyFont="1" applyFill="1" applyAlignment="1">
      <alignment horizontal="center"/>
    </xf>
    <xf numFmtId="0" fontId="2" fillId="2" borderId="0" xfId="9" applyFont="1" applyFill="1"/>
    <xf numFmtId="0" fontId="4" fillId="2" borderId="0" xfId="9" applyFill="1" applyAlignment="1">
      <alignment wrapText="1"/>
    </xf>
    <xf numFmtId="0" fontId="4" fillId="2" borderId="0" xfId="9" applyFill="1"/>
    <xf numFmtId="1" fontId="2" fillId="11" borderId="12" xfId="12" applyNumberFormat="1" applyFont="1" applyFill="1" applyBorder="1" applyAlignment="1">
      <alignment horizontal="left" indent="1"/>
    </xf>
    <xf numFmtId="3" fontId="2" fillId="11" borderId="40" xfId="12" applyNumberFormat="1" applyFont="1" applyFill="1" applyBorder="1" applyAlignment="1">
      <alignment horizontal="left" indent="1"/>
    </xf>
    <xf numFmtId="3" fontId="37" fillId="2" borderId="25" xfId="12" applyNumberFormat="1" applyFont="1" applyFill="1" applyBorder="1" applyAlignment="1">
      <alignment horizontal="left"/>
    </xf>
    <xf numFmtId="3" fontId="2" fillId="20" borderId="43" xfId="12" applyNumberFormat="1" applyFont="1" applyFill="1" applyBorder="1"/>
    <xf numFmtId="164" fontId="43" fillId="29" borderId="45" xfId="1" applyNumberFormat="1" applyFont="1" applyFill="1" applyBorder="1"/>
    <xf numFmtId="0" fontId="4" fillId="4" borderId="0" xfId="9" applyFill="1"/>
    <xf numFmtId="0" fontId="2" fillId="4" borderId="0" xfId="9" applyFont="1" applyFill="1"/>
    <xf numFmtId="0" fontId="4" fillId="4" borderId="0" xfId="9" applyFill="1" applyAlignment="1">
      <alignment horizontal="center"/>
    </xf>
    <xf numFmtId="0" fontId="4" fillId="2" borderId="43" xfId="9" applyFill="1" applyBorder="1"/>
    <xf numFmtId="167" fontId="2" fillId="30" borderId="47" xfId="6" applyNumberFormat="1" applyFont="1" applyFill="1" applyBorder="1" applyAlignment="1">
      <alignment horizontal="center"/>
    </xf>
    <xf numFmtId="167" fontId="2" fillId="3" borderId="57" xfId="6" applyNumberFormat="1" applyFont="1" applyFill="1" applyBorder="1" applyAlignment="1">
      <alignment horizontal="center"/>
    </xf>
    <xf numFmtId="167" fontId="2" fillId="3" borderId="58" xfId="6" applyNumberFormat="1" applyFont="1" applyFill="1" applyBorder="1" applyAlignment="1">
      <alignment horizontal="center"/>
    </xf>
    <xf numFmtId="167" fontId="2" fillId="3" borderId="55" xfId="6" applyNumberFormat="1" applyFont="1" applyFill="1" applyBorder="1" applyAlignment="1">
      <alignment horizontal="center"/>
    </xf>
    <xf numFmtId="167" fontId="2" fillId="3" borderId="59" xfId="6" applyNumberFormat="1" applyFont="1" applyFill="1" applyBorder="1" applyAlignment="1">
      <alignment horizontal="center"/>
    </xf>
    <xf numFmtId="0" fontId="2" fillId="3" borderId="58" xfId="9" applyFont="1" applyFill="1" applyBorder="1" applyAlignment="1">
      <alignment horizontal="center"/>
    </xf>
    <xf numFmtId="0" fontId="2" fillId="3" borderId="54" xfId="9" applyFont="1" applyFill="1" applyBorder="1" applyAlignment="1">
      <alignment horizontal="left"/>
    </xf>
    <xf numFmtId="0" fontId="4" fillId="2" borderId="12" xfId="9" applyFill="1" applyBorder="1"/>
    <xf numFmtId="167" fontId="2" fillId="0" borderId="38" xfId="6" applyNumberFormat="1" applyFont="1" applyBorder="1"/>
    <xf numFmtId="167" fontId="2" fillId="2" borderId="13" xfId="6" applyNumberFormat="1" applyFont="1" applyFill="1" applyBorder="1"/>
    <xf numFmtId="166" fontId="4" fillId="2" borderId="16" xfId="9" applyNumberFormat="1" applyFill="1" applyBorder="1"/>
    <xf numFmtId="1" fontId="4" fillId="2" borderId="13" xfId="9" applyNumberFormat="1" applyFill="1" applyBorder="1" applyAlignment="1">
      <alignment horizontal="center"/>
    </xf>
    <xf numFmtId="167" fontId="4" fillId="2" borderId="0" xfId="6" applyNumberFormat="1" applyFont="1" applyFill="1" applyBorder="1"/>
    <xf numFmtId="0" fontId="34" fillId="2" borderId="0" xfId="9" applyFont="1" applyFill="1"/>
    <xf numFmtId="0" fontId="34" fillId="2" borderId="12" xfId="9" applyFont="1" applyFill="1" applyBorder="1"/>
    <xf numFmtId="0" fontId="2" fillId="3" borderId="31" xfId="9" applyFont="1" applyFill="1" applyBorder="1"/>
    <xf numFmtId="6" fontId="35" fillId="3" borderId="44" xfId="9" applyNumberFormat="1" applyFont="1" applyFill="1" applyBorder="1" applyAlignment="1">
      <alignment wrapText="1"/>
    </xf>
    <xf numFmtId="6" fontId="35" fillId="3" borderId="21" xfId="9" applyNumberFormat="1" applyFont="1" applyFill="1" applyBorder="1" applyAlignment="1">
      <alignment horizontal="center" wrapText="1"/>
    </xf>
    <xf numFmtId="0" fontId="2" fillId="3" borderId="21" xfId="9" applyFont="1" applyFill="1" applyBorder="1" applyAlignment="1">
      <alignment horizontal="center" wrapText="1"/>
    </xf>
    <xf numFmtId="9" fontId="43" fillId="4" borderId="60" xfId="9" applyNumberFormat="1" applyFont="1" applyFill="1" applyBorder="1" applyAlignment="1">
      <alignment horizontal="center" vertical="center" wrapText="1"/>
    </xf>
    <xf numFmtId="0" fontId="35" fillId="3" borderId="21" xfId="9" applyFont="1" applyFill="1" applyBorder="1" applyAlignment="1">
      <alignment horizontal="center" wrapText="1"/>
    </xf>
    <xf numFmtId="0" fontId="2" fillId="3" borderId="27" xfId="9" applyFont="1" applyFill="1" applyBorder="1" applyAlignment="1">
      <alignment horizontal="center" wrapText="1"/>
    </xf>
    <xf numFmtId="0" fontId="2" fillId="3" borderId="18" xfId="9" applyFont="1" applyFill="1" applyBorder="1" applyAlignment="1">
      <alignment horizontal="center" wrapText="1"/>
    </xf>
    <xf numFmtId="0" fontId="2" fillId="3" borderId="21" xfId="9" applyFont="1" applyFill="1" applyBorder="1" applyAlignment="1">
      <alignment wrapText="1"/>
    </xf>
    <xf numFmtId="0" fontId="2" fillId="3" borderId="12" xfId="9" applyFont="1" applyFill="1" applyBorder="1"/>
    <xf numFmtId="6" fontId="35" fillId="3" borderId="38" xfId="9" applyNumberFormat="1" applyFont="1" applyFill="1" applyBorder="1" applyAlignment="1">
      <alignment wrapText="1"/>
    </xf>
    <xf numFmtId="6" fontId="35" fillId="3" borderId="13" xfId="9" applyNumberFormat="1" applyFont="1" applyFill="1" applyBorder="1" applyAlignment="1">
      <alignment wrapText="1"/>
    </xf>
    <xf numFmtId="14" fontId="35" fillId="3" borderId="0" xfId="9" applyNumberFormat="1" applyFont="1" applyFill="1" applyAlignment="1">
      <alignment horizontal="center"/>
    </xf>
    <xf numFmtId="14" fontId="35" fillId="3" borderId="16" xfId="9" applyNumberFormat="1" applyFont="1" applyFill="1" applyBorder="1" applyAlignment="1">
      <alignment horizontal="center"/>
    </xf>
    <xf numFmtId="14" fontId="35" fillId="3" borderId="14" xfId="9" applyNumberFormat="1" applyFont="1" applyFill="1" applyBorder="1" applyAlignment="1">
      <alignment horizontal="center"/>
    </xf>
    <xf numFmtId="0" fontId="35" fillId="3" borderId="13" xfId="9" applyFont="1" applyFill="1" applyBorder="1" applyAlignment="1">
      <alignment wrapText="1"/>
    </xf>
    <xf numFmtId="0" fontId="35" fillId="3" borderId="13" xfId="9" applyFont="1" applyFill="1" applyBorder="1" applyAlignment="1">
      <alignment horizontal="center" wrapText="1"/>
    </xf>
    <xf numFmtId="0" fontId="35" fillId="3" borderId="0" xfId="9" applyFont="1" applyFill="1" applyAlignment="1">
      <alignment wrapText="1"/>
    </xf>
    <xf numFmtId="0" fontId="35" fillId="3" borderId="2" xfId="9" applyFont="1" applyFill="1" applyBorder="1" applyAlignment="1">
      <alignment wrapText="1"/>
    </xf>
    <xf numFmtId="6" fontId="35" fillId="3" borderId="16" xfId="9" applyNumberFormat="1" applyFont="1" applyFill="1" applyBorder="1" applyAlignment="1">
      <alignment wrapText="1"/>
    </xf>
    <xf numFmtId="0" fontId="35" fillId="3" borderId="16" xfId="9" applyFont="1" applyFill="1" applyBorder="1" applyAlignment="1">
      <alignment wrapText="1"/>
    </xf>
    <xf numFmtId="0" fontId="35" fillId="3" borderId="14" xfId="9" applyFont="1" applyFill="1" applyBorder="1" applyAlignment="1">
      <alignment wrapText="1"/>
    </xf>
    <xf numFmtId="0" fontId="35" fillId="3" borderId="36" xfId="9" applyFont="1" applyFill="1" applyBorder="1" applyAlignment="1">
      <alignment wrapText="1"/>
    </xf>
    <xf numFmtId="0" fontId="35" fillId="3" borderId="1" xfId="9" applyFont="1" applyFill="1" applyBorder="1" applyAlignment="1">
      <alignment wrapText="1"/>
    </xf>
    <xf numFmtId="0" fontId="35" fillId="3" borderId="38" xfId="9" applyFont="1" applyFill="1" applyBorder="1" applyAlignment="1">
      <alignment horizontal="center"/>
    </xf>
    <xf numFmtId="0" fontId="35" fillId="3" borderId="22" xfId="9" applyFont="1" applyFill="1" applyBorder="1" applyAlignment="1">
      <alignment horizontal="center"/>
    </xf>
    <xf numFmtId="0" fontId="35" fillId="3" borderId="16" xfId="9" applyFont="1" applyFill="1" applyBorder="1"/>
    <xf numFmtId="0" fontId="35" fillId="3" borderId="0" xfId="9" applyFont="1" applyFill="1"/>
    <xf numFmtId="0" fontId="35" fillId="3" borderId="14" xfId="9" applyFont="1" applyFill="1" applyBorder="1"/>
    <xf numFmtId="0" fontId="35" fillId="3" borderId="16" xfId="9" applyFont="1" applyFill="1" applyBorder="1" applyAlignment="1">
      <alignment horizontal="center"/>
    </xf>
    <xf numFmtId="0" fontId="35" fillId="3" borderId="45" xfId="9" applyFont="1" applyFill="1" applyBorder="1"/>
    <xf numFmtId="1" fontId="35" fillId="3" borderId="61" xfId="9" applyNumberFormat="1" applyFont="1" applyFill="1" applyBorder="1"/>
    <xf numFmtId="0" fontId="35" fillId="3" borderId="22" xfId="9" applyFont="1" applyFill="1" applyBorder="1" applyAlignment="1">
      <alignment wrapText="1"/>
    </xf>
    <xf numFmtId="0" fontId="35" fillId="3" borderId="2" xfId="9" applyFont="1" applyFill="1" applyBorder="1"/>
    <xf numFmtId="0" fontId="4" fillId="2" borderId="47" xfId="9" applyFill="1" applyBorder="1"/>
    <xf numFmtId="0" fontId="4" fillId="2" borderId="34" xfId="9" applyFill="1" applyBorder="1"/>
    <xf numFmtId="0" fontId="2" fillId="2" borderId="38" xfId="9" applyFont="1" applyFill="1" applyBorder="1"/>
    <xf numFmtId="167" fontId="2" fillId="2" borderId="0" xfId="6" applyNumberFormat="1" applyFont="1" applyFill="1" applyBorder="1"/>
    <xf numFmtId="0" fontId="4" fillId="2" borderId="2" xfId="10" applyFill="1" applyBorder="1"/>
    <xf numFmtId="164" fontId="2" fillId="2" borderId="74" xfId="4" applyNumberFormat="1" applyFont="1" applyFill="1" applyBorder="1"/>
    <xf numFmtId="0" fontId="4" fillId="2" borderId="0" xfId="9" applyFill="1" applyAlignment="1">
      <alignment horizontal="center"/>
    </xf>
    <xf numFmtId="167" fontId="4" fillId="0" borderId="9" xfId="6" applyNumberFormat="1" applyFont="1" applyFill="1" applyBorder="1"/>
    <xf numFmtId="167" fontId="4" fillId="0" borderId="27" xfId="6" applyNumberFormat="1" applyFont="1" applyFill="1" applyBorder="1"/>
    <xf numFmtId="0" fontId="4" fillId="0" borderId="35" xfId="10" applyBorder="1"/>
    <xf numFmtId="167" fontId="2" fillId="2" borderId="75" xfId="6" applyNumberFormat="1" applyFont="1" applyFill="1" applyBorder="1"/>
    <xf numFmtId="167" fontId="2" fillId="2" borderId="75" xfId="9" applyNumberFormat="1" applyFont="1" applyFill="1" applyBorder="1"/>
    <xf numFmtId="6" fontId="4" fillId="2" borderId="0" xfId="9" applyNumberFormat="1" applyFill="1"/>
    <xf numFmtId="167" fontId="2" fillId="2" borderId="0" xfId="6" applyNumberFormat="1" applyFont="1" applyFill="1" applyBorder="1" applyAlignment="1">
      <alignment horizontal="center"/>
    </xf>
    <xf numFmtId="0" fontId="4" fillId="2" borderId="38" xfId="9" applyFill="1" applyBorder="1"/>
    <xf numFmtId="14" fontId="34" fillId="2" borderId="0" xfId="9" applyNumberFormat="1" applyFont="1" applyFill="1" applyAlignment="1">
      <alignment horizontal="center"/>
    </xf>
    <xf numFmtId="168" fontId="43" fillId="2" borderId="0" xfId="9" applyNumberFormat="1" applyFont="1" applyFill="1" applyAlignment="1">
      <alignment horizontal="center"/>
    </xf>
    <xf numFmtId="166" fontId="4" fillId="2" borderId="0" xfId="9" applyNumberFormat="1" applyFill="1" applyAlignment="1">
      <alignment horizontal="center"/>
    </xf>
    <xf numFmtId="1" fontId="43" fillId="2" borderId="0" xfId="9" applyNumberFormat="1" applyFont="1" applyFill="1" applyAlignment="1">
      <alignment horizontal="center"/>
    </xf>
    <xf numFmtId="167" fontId="4" fillId="4" borderId="0" xfId="9" applyNumberFormat="1" applyFill="1"/>
    <xf numFmtId="167" fontId="2" fillId="2" borderId="0" xfId="10" applyNumberFormat="1" applyFont="1" applyFill="1"/>
    <xf numFmtId="0" fontId="4" fillId="27" borderId="50" xfId="9" applyFill="1" applyBorder="1"/>
    <xf numFmtId="0" fontId="4" fillId="27" borderId="52" xfId="9" applyFill="1" applyBorder="1"/>
    <xf numFmtId="0" fontId="2" fillId="27" borderId="52" xfId="9" applyFont="1" applyFill="1" applyBorder="1" applyAlignment="1">
      <alignment horizontal="center"/>
    </xf>
    <xf numFmtId="0" fontId="4" fillId="2" borderId="42" xfId="9" applyFill="1" applyBorder="1" applyAlignment="1">
      <alignment horizontal="center" wrapText="1"/>
    </xf>
    <xf numFmtId="0" fontId="34" fillId="2" borderId="58" xfId="10" applyFont="1" applyFill="1" applyBorder="1"/>
    <xf numFmtId="0" fontId="34" fillId="2" borderId="55" xfId="10" applyFont="1" applyFill="1" applyBorder="1" applyAlignment="1">
      <alignment vertical="center"/>
    </xf>
    <xf numFmtId="0" fontId="4" fillId="2" borderId="8" xfId="9" applyFill="1" applyBorder="1" applyAlignment="1">
      <alignment horizontal="center" wrapText="1"/>
    </xf>
    <xf numFmtId="0" fontId="34" fillId="2" borderId="39" xfId="10" applyFont="1" applyFill="1" applyBorder="1"/>
    <xf numFmtId="0" fontId="34" fillId="2" borderId="18" xfId="10" applyFont="1" applyFill="1" applyBorder="1" applyAlignment="1">
      <alignment vertical="center"/>
    </xf>
    <xf numFmtId="0" fontId="4" fillId="2" borderId="44" xfId="9" applyFill="1" applyBorder="1" applyAlignment="1">
      <alignment horizontal="center" wrapText="1"/>
    </xf>
    <xf numFmtId="0" fontId="34" fillId="2" borderId="29" xfId="10" applyFont="1" applyFill="1" applyBorder="1"/>
    <xf numFmtId="0" fontId="34" fillId="2" borderId="56" xfId="10" applyFont="1" applyFill="1" applyBorder="1" applyAlignment="1">
      <alignment vertical="center"/>
    </xf>
    <xf numFmtId="168" fontId="43" fillId="2" borderId="9" xfId="9" applyNumberFormat="1" applyFont="1" applyFill="1" applyBorder="1" applyAlignment="1">
      <alignment horizontal="center" vertical="center"/>
    </xf>
    <xf numFmtId="0" fontId="43" fillId="2" borderId="23" xfId="10" applyFont="1" applyFill="1" applyBorder="1" applyAlignment="1">
      <alignment horizontal="center" vertical="center"/>
    </xf>
    <xf numFmtId="9" fontId="43" fillId="2" borderId="7" xfId="10" applyNumberFormat="1" applyFont="1" applyFill="1" applyBorder="1" applyAlignment="1">
      <alignment horizontal="center" vertical="center"/>
    </xf>
    <xf numFmtId="0" fontId="43" fillId="2" borderId="54" xfId="10" applyFont="1" applyFill="1" applyBorder="1" applyAlignment="1">
      <alignment horizontal="center" vertical="center"/>
    </xf>
    <xf numFmtId="0" fontId="2" fillId="3" borderId="31" xfId="9" applyFont="1" applyFill="1" applyBorder="1" applyAlignment="1">
      <alignment horizontal="center"/>
    </xf>
    <xf numFmtId="1" fontId="35" fillId="3" borderId="30" xfId="9" applyNumberFormat="1" applyFont="1" applyFill="1" applyBorder="1"/>
    <xf numFmtId="0" fontId="35" fillId="3" borderId="52" xfId="9" applyFont="1" applyFill="1" applyBorder="1"/>
    <xf numFmtId="0" fontId="35" fillId="3" borderId="51" xfId="9" applyFont="1" applyFill="1" applyBorder="1"/>
    <xf numFmtId="0" fontId="35" fillId="3" borderId="30" xfId="9" applyFont="1" applyFill="1" applyBorder="1"/>
    <xf numFmtId="0" fontId="37" fillId="2" borderId="2" xfId="9" applyFont="1" applyFill="1" applyBorder="1"/>
    <xf numFmtId="166" fontId="4" fillId="2" borderId="29" xfId="9" applyNumberFormat="1" applyFill="1" applyBorder="1"/>
    <xf numFmtId="166" fontId="4" fillId="2" borderId="60" xfId="9" applyNumberFormat="1" applyFill="1" applyBorder="1"/>
    <xf numFmtId="167" fontId="2" fillId="2" borderId="21" xfId="6" applyNumberFormat="1" applyFont="1" applyFill="1" applyBorder="1"/>
    <xf numFmtId="166" fontId="4" fillId="20" borderId="14" xfId="9" applyNumberFormat="1" applyFill="1" applyBorder="1"/>
    <xf numFmtId="166" fontId="4" fillId="20" borderId="0" xfId="9" applyNumberFormat="1" applyFill="1"/>
    <xf numFmtId="166" fontId="4" fillId="20" borderId="16" xfId="9" applyNumberFormat="1" applyFill="1" applyBorder="1"/>
    <xf numFmtId="166" fontId="4" fillId="20" borderId="56" xfId="9" applyNumberFormat="1" applyFill="1" applyBorder="1"/>
    <xf numFmtId="166" fontId="4" fillId="20" borderId="29" xfId="9" applyNumberFormat="1" applyFill="1" applyBorder="1"/>
    <xf numFmtId="166" fontId="4" fillId="20" borderId="60" xfId="9" applyNumberFormat="1" applyFill="1" applyBorder="1"/>
    <xf numFmtId="0" fontId="2" fillId="12" borderId="62" xfId="9" applyFont="1" applyFill="1" applyBorder="1" applyAlignment="1">
      <alignment horizontal="center" vertical="center"/>
    </xf>
    <xf numFmtId="167" fontId="4" fillId="2" borderId="24" xfId="6" applyNumberFormat="1" applyFont="1" applyFill="1" applyBorder="1"/>
    <xf numFmtId="167" fontId="4" fillId="2" borderId="13" xfId="6" applyNumberFormat="1" applyFont="1" applyFill="1" applyBorder="1"/>
    <xf numFmtId="0" fontId="34" fillId="2" borderId="63" xfId="9" applyFont="1" applyFill="1" applyBorder="1"/>
    <xf numFmtId="167" fontId="4" fillId="2" borderId="64" xfId="6" applyNumberFormat="1" applyFont="1" applyFill="1" applyBorder="1"/>
    <xf numFmtId="0" fontId="34" fillId="2" borderId="14" xfId="9" applyFont="1" applyFill="1" applyBorder="1"/>
    <xf numFmtId="167" fontId="4" fillId="2" borderId="16" xfId="6" applyNumberFormat="1" applyFont="1" applyFill="1" applyBorder="1"/>
    <xf numFmtId="0" fontId="34" fillId="31" borderId="14" xfId="9" applyFont="1" applyFill="1" applyBorder="1"/>
    <xf numFmtId="0" fontId="47" fillId="31" borderId="14" xfId="9" applyFont="1" applyFill="1" applyBorder="1"/>
    <xf numFmtId="14" fontId="34" fillId="2" borderId="24" xfId="9" applyNumberFormat="1" applyFont="1" applyFill="1" applyBorder="1"/>
    <xf numFmtId="14" fontId="34" fillId="2" borderId="13" xfId="9" applyNumberFormat="1" applyFont="1" applyFill="1" applyBorder="1"/>
    <xf numFmtId="14" fontId="34" fillId="31" borderId="13" xfId="9" applyNumberFormat="1" applyFont="1" applyFill="1" applyBorder="1"/>
    <xf numFmtId="14" fontId="47" fillId="31" borderId="13" xfId="9" applyNumberFormat="1" applyFont="1" applyFill="1" applyBorder="1"/>
    <xf numFmtId="167" fontId="34" fillId="2" borderId="24" xfId="16" applyNumberFormat="1" applyFont="1" applyFill="1" applyBorder="1"/>
    <xf numFmtId="167" fontId="34" fillId="2" borderId="13" xfId="16" applyNumberFormat="1" applyFont="1" applyFill="1" applyBorder="1"/>
    <xf numFmtId="167" fontId="34" fillId="31" borderId="13" xfId="16" applyNumberFormat="1" applyFont="1" applyFill="1" applyBorder="1"/>
    <xf numFmtId="167" fontId="47" fillId="31" borderId="13" xfId="16" applyNumberFormat="1" applyFont="1" applyFill="1" applyBorder="1"/>
    <xf numFmtId="9" fontId="34" fillId="2" borderId="24" xfId="16" applyFont="1" applyFill="1" applyBorder="1"/>
    <xf numFmtId="9" fontId="34" fillId="2" borderId="13" xfId="16" applyFont="1" applyFill="1" applyBorder="1"/>
    <xf numFmtId="9" fontId="34" fillId="31" borderId="13" xfId="16" applyFont="1" applyFill="1" applyBorder="1"/>
    <xf numFmtId="9" fontId="47" fillId="31" borderId="13" xfId="16" applyFont="1" applyFill="1" applyBorder="1"/>
    <xf numFmtId="1" fontId="2" fillId="3" borderId="57" xfId="9" applyNumberFormat="1" applyFont="1" applyFill="1" applyBorder="1" applyAlignment="1">
      <alignment horizontal="center"/>
    </xf>
    <xf numFmtId="0" fontId="23" fillId="12" borderId="35" xfId="9" applyFont="1" applyFill="1" applyBorder="1" applyAlignment="1">
      <alignment horizontal="left" vertical="center" wrapText="1"/>
    </xf>
    <xf numFmtId="0" fontId="3" fillId="12" borderId="35" xfId="9" applyFont="1" applyFill="1" applyBorder="1" applyAlignment="1">
      <alignment horizontal="left" vertical="center" wrapText="1"/>
    </xf>
    <xf numFmtId="9" fontId="34" fillId="2" borderId="14" xfId="13" applyFont="1" applyFill="1" applyBorder="1"/>
    <xf numFmtId="9" fontId="2" fillId="11" borderId="14" xfId="13" applyFont="1" applyFill="1" applyBorder="1"/>
    <xf numFmtId="9" fontId="2" fillId="2" borderId="14" xfId="13" applyFont="1" applyFill="1" applyBorder="1"/>
    <xf numFmtId="9" fontId="4" fillId="2" borderId="14" xfId="13" applyFont="1" applyFill="1" applyBorder="1"/>
    <xf numFmtId="164" fontId="2" fillId="9" borderId="0" xfId="1" applyNumberFormat="1" applyFont="1" applyFill="1" applyBorder="1" applyAlignment="1">
      <alignment horizontal="center"/>
    </xf>
    <xf numFmtId="164" fontId="4" fillId="10" borderId="0" xfId="1" applyNumberFormat="1" applyFont="1" applyFill="1" applyBorder="1"/>
    <xf numFmtId="9" fontId="34" fillId="4" borderId="0" xfId="13" applyFont="1" applyFill="1" applyBorder="1"/>
    <xf numFmtId="9" fontId="2" fillId="11" borderId="0" xfId="13" applyFont="1" applyFill="1" applyBorder="1"/>
    <xf numFmtId="9" fontId="4" fillId="10" borderId="0" xfId="13" applyFont="1" applyFill="1" applyBorder="1"/>
    <xf numFmtId="9" fontId="2" fillId="12" borderId="0" xfId="13" applyFont="1" applyFill="1" applyBorder="1"/>
    <xf numFmtId="9" fontId="4" fillId="9" borderId="0" xfId="13" applyFont="1" applyFill="1" applyBorder="1"/>
    <xf numFmtId="9" fontId="2" fillId="11" borderId="0" xfId="13" applyFont="1" applyFill="1" applyBorder="1" applyAlignment="1">
      <alignment horizontal="right"/>
    </xf>
    <xf numFmtId="9" fontId="2" fillId="21" borderId="0" xfId="13" applyFont="1" applyFill="1" applyBorder="1"/>
    <xf numFmtId="9" fontId="2" fillId="20" borderId="0" xfId="13" applyFont="1" applyFill="1" applyBorder="1"/>
    <xf numFmtId="9" fontId="4" fillId="8" borderId="0" xfId="13" applyFont="1" applyFill="1" applyBorder="1"/>
    <xf numFmtId="9" fontId="2" fillId="9" borderId="0" xfId="13" applyFont="1" applyFill="1" applyBorder="1" applyAlignment="1">
      <alignment horizontal="center"/>
    </xf>
    <xf numFmtId="9" fontId="34" fillId="4" borderId="2" xfId="13" applyFont="1" applyFill="1" applyBorder="1"/>
    <xf numFmtId="164" fontId="2" fillId="9" borderId="2" xfId="1" applyNumberFormat="1" applyFont="1" applyFill="1" applyBorder="1" applyAlignment="1">
      <alignment horizontal="center"/>
    </xf>
    <xf numFmtId="164" fontId="4" fillId="10" borderId="2" xfId="1" applyNumberFormat="1" applyFont="1" applyFill="1" applyBorder="1"/>
    <xf numFmtId="164" fontId="2" fillId="9" borderId="38" xfId="1" applyNumberFormat="1" applyFont="1" applyFill="1" applyBorder="1" applyAlignment="1">
      <alignment horizontal="center"/>
    </xf>
    <xf numFmtId="164" fontId="4" fillId="10" borderId="38" xfId="1" applyNumberFormat="1" applyFont="1" applyFill="1" applyBorder="1"/>
    <xf numFmtId="9" fontId="34" fillId="4" borderId="38" xfId="13" applyFont="1" applyFill="1" applyBorder="1"/>
    <xf numFmtId="164" fontId="34" fillId="2" borderId="6" xfId="1" applyNumberFormat="1" applyFont="1" applyFill="1" applyBorder="1"/>
    <xf numFmtId="9" fontId="2" fillId="11" borderId="38" xfId="13" applyFont="1" applyFill="1" applyBorder="1"/>
    <xf numFmtId="9" fontId="4" fillId="10" borderId="38" xfId="13" applyFont="1" applyFill="1" applyBorder="1"/>
    <xf numFmtId="9" fontId="34" fillId="2" borderId="38" xfId="13" applyFont="1" applyFill="1" applyBorder="1"/>
    <xf numFmtId="9" fontId="2" fillId="12" borderId="38" xfId="13" applyFont="1" applyFill="1" applyBorder="1"/>
    <xf numFmtId="9" fontId="4" fillId="9" borderId="38" xfId="13" applyFont="1" applyFill="1" applyBorder="1"/>
    <xf numFmtId="9" fontId="2" fillId="2" borderId="38" xfId="13" applyFont="1" applyFill="1" applyBorder="1"/>
    <xf numFmtId="9" fontId="4" fillId="2" borderId="38" xfId="13" applyFont="1" applyFill="1" applyBorder="1"/>
    <xf numFmtId="9" fontId="2" fillId="11" borderId="38" xfId="13" applyFont="1" applyFill="1" applyBorder="1" applyAlignment="1">
      <alignment horizontal="right"/>
    </xf>
    <xf numFmtId="9" fontId="2" fillId="21" borderId="38" xfId="13" applyFont="1" applyFill="1" applyBorder="1"/>
    <xf numFmtId="9" fontId="2" fillId="20" borderId="38" xfId="13" applyFont="1" applyFill="1" applyBorder="1"/>
    <xf numFmtId="9" fontId="4" fillId="8" borderId="38" xfId="13" applyFont="1" applyFill="1" applyBorder="1"/>
    <xf numFmtId="9" fontId="2" fillId="9" borderId="38" xfId="13" applyFont="1" applyFill="1" applyBorder="1" applyAlignment="1">
      <alignment horizontal="center"/>
    </xf>
    <xf numFmtId="9" fontId="2" fillId="21" borderId="47" xfId="13" applyFont="1" applyFill="1" applyBorder="1"/>
    <xf numFmtId="9" fontId="2" fillId="11" borderId="2" xfId="13" applyFont="1" applyFill="1" applyBorder="1"/>
    <xf numFmtId="9" fontId="2" fillId="12" borderId="2" xfId="13" applyFont="1" applyFill="1" applyBorder="1"/>
    <xf numFmtId="9" fontId="4" fillId="9" borderId="2" xfId="13" applyFont="1" applyFill="1" applyBorder="1"/>
    <xf numFmtId="9" fontId="34" fillId="2" borderId="17" xfId="13" applyFont="1" applyFill="1" applyBorder="1"/>
    <xf numFmtId="9" fontId="34" fillId="2" borderId="25" xfId="13" applyFont="1" applyFill="1" applyBorder="1"/>
    <xf numFmtId="9" fontId="2" fillId="11" borderId="1" xfId="13" applyFont="1" applyFill="1" applyBorder="1"/>
    <xf numFmtId="9" fontId="2" fillId="11" borderId="36" xfId="13" applyFont="1" applyFill="1" applyBorder="1"/>
    <xf numFmtId="9" fontId="2" fillId="2" borderId="2" xfId="13" applyFont="1" applyFill="1" applyBorder="1"/>
    <xf numFmtId="9" fontId="2" fillId="21" borderId="2" xfId="13" applyFont="1" applyFill="1" applyBorder="1"/>
    <xf numFmtId="9" fontId="2" fillId="20" borderId="2" xfId="13" applyFont="1" applyFill="1" applyBorder="1"/>
    <xf numFmtId="9" fontId="4" fillId="8" borderId="2" xfId="13" applyFont="1" applyFill="1" applyBorder="1"/>
    <xf numFmtId="9" fontId="2" fillId="9" borderId="2" xfId="13" applyFont="1" applyFill="1" applyBorder="1" applyAlignment="1">
      <alignment horizontal="center"/>
    </xf>
    <xf numFmtId="9" fontId="2" fillId="21" borderId="4" xfId="13" applyFont="1" applyFill="1" applyBorder="1"/>
    <xf numFmtId="9" fontId="2" fillId="21" borderId="34" xfId="13" applyFont="1" applyFill="1" applyBorder="1"/>
    <xf numFmtId="9" fontId="2" fillId="21" borderId="23" xfId="13" applyFont="1" applyFill="1" applyBorder="1"/>
    <xf numFmtId="9" fontId="2" fillId="21" borderId="29" xfId="13" applyFont="1" applyFill="1" applyBorder="1"/>
    <xf numFmtId="9" fontId="2" fillId="21" borderId="44" xfId="13" applyFont="1" applyFill="1" applyBorder="1"/>
    <xf numFmtId="164" fontId="36" fillId="9" borderId="2" xfId="1" applyNumberFormat="1" applyFont="1" applyFill="1" applyBorder="1" applyAlignment="1">
      <alignment horizontal="left"/>
    </xf>
    <xf numFmtId="164" fontId="2" fillId="9" borderId="24" xfId="1" applyNumberFormat="1" applyFont="1" applyFill="1" applyBorder="1" applyAlignment="1">
      <alignment horizontal="center"/>
    </xf>
    <xf numFmtId="164" fontId="2" fillId="9" borderId="15" xfId="1" applyNumberFormat="1" applyFont="1" applyFill="1" applyBorder="1" applyAlignment="1">
      <alignment horizontal="center"/>
    </xf>
    <xf numFmtId="164" fontId="36" fillId="9" borderId="12" xfId="1" applyNumberFormat="1" applyFont="1" applyFill="1" applyBorder="1" applyAlignment="1">
      <alignment horizontal="left"/>
    </xf>
    <xf numFmtId="164" fontId="2" fillId="9" borderId="13" xfId="1" applyNumberFormat="1" applyFont="1" applyFill="1" applyBorder="1" applyAlignment="1">
      <alignment horizontal="center"/>
    </xf>
    <xf numFmtId="164" fontId="2" fillId="9" borderId="3" xfId="1" applyNumberFormat="1" applyFont="1" applyFill="1" applyBorder="1" applyAlignment="1">
      <alignment horizontal="center"/>
    </xf>
    <xf numFmtId="9" fontId="2" fillId="12" borderId="23" xfId="13" applyFont="1" applyFill="1" applyBorder="1"/>
    <xf numFmtId="9" fontId="2" fillId="12" borderId="29" xfId="13" applyFont="1" applyFill="1" applyBorder="1"/>
    <xf numFmtId="9" fontId="2" fillId="12" borderId="44" xfId="13" applyFont="1" applyFill="1" applyBorder="1"/>
    <xf numFmtId="9" fontId="2" fillId="2" borderId="17" xfId="13" applyFont="1" applyFill="1" applyBorder="1"/>
    <xf numFmtId="164" fontId="34" fillId="2" borderId="38" xfId="1" applyNumberFormat="1" applyFont="1" applyFill="1" applyBorder="1"/>
    <xf numFmtId="9" fontId="4" fillId="2" borderId="17" xfId="13" applyFont="1" applyFill="1" applyBorder="1"/>
    <xf numFmtId="164" fontId="4" fillId="8" borderId="13" xfId="1" applyNumberFormat="1" applyFont="1" applyFill="1" applyBorder="1"/>
    <xf numFmtId="164" fontId="4" fillId="8" borderId="3" xfId="1" applyNumberFormat="1" applyFont="1" applyFill="1" applyBorder="1"/>
    <xf numFmtId="3" fontId="36" fillId="16" borderId="22" xfId="12" applyNumberFormat="1" applyFont="1" applyFill="1" applyBorder="1" applyAlignment="1">
      <alignment horizontal="center" vertical="center"/>
    </xf>
    <xf numFmtId="3" fontId="36" fillId="16" borderId="21" xfId="12" applyNumberFormat="1" applyFont="1" applyFill="1" applyBorder="1" applyAlignment="1">
      <alignment horizontal="center" wrapText="1"/>
    </xf>
    <xf numFmtId="3" fontId="48" fillId="32" borderId="65" xfId="12" applyNumberFormat="1" applyFont="1" applyFill="1" applyBorder="1"/>
    <xf numFmtId="164" fontId="48" fillId="32" borderId="66" xfId="1" applyNumberFormat="1" applyFont="1" applyFill="1" applyBorder="1"/>
    <xf numFmtId="3" fontId="48" fillId="32" borderId="66" xfId="12" applyNumberFormat="1" applyFont="1" applyFill="1" applyBorder="1"/>
    <xf numFmtId="3" fontId="48" fillId="33" borderId="66" xfId="12" applyNumberFormat="1" applyFont="1" applyFill="1" applyBorder="1"/>
    <xf numFmtId="3" fontId="48" fillId="33" borderId="67" xfId="12" applyNumberFormat="1" applyFont="1" applyFill="1" applyBorder="1"/>
    <xf numFmtId="0" fontId="48" fillId="8" borderId="2" xfId="12" applyFont="1" applyFill="1" applyBorder="1"/>
    <xf numFmtId="9" fontId="2" fillId="11" borderId="37" xfId="13" applyFont="1" applyFill="1" applyBorder="1"/>
    <xf numFmtId="9" fontId="4" fillId="10" borderId="2" xfId="13" applyFont="1" applyFill="1" applyBorder="1"/>
    <xf numFmtId="3" fontId="36" fillId="18" borderId="22" xfId="12" applyNumberFormat="1" applyFont="1" applyFill="1" applyBorder="1" applyAlignment="1">
      <alignment horizontal="center" vertical="center"/>
    </xf>
    <xf numFmtId="3" fontId="36" fillId="18" borderId="21" xfId="12" applyNumberFormat="1" applyFont="1" applyFill="1" applyBorder="1" applyAlignment="1">
      <alignment horizontal="center" wrapText="1"/>
    </xf>
    <xf numFmtId="3" fontId="36" fillId="17" borderId="22" xfId="12" applyNumberFormat="1" applyFont="1" applyFill="1" applyBorder="1" applyAlignment="1">
      <alignment horizontal="center" vertical="center"/>
    </xf>
    <xf numFmtId="3" fontId="36" fillId="17" borderId="21" xfId="12" applyNumberFormat="1" applyFont="1" applyFill="1" applyBorder="1" applyAlignment="1">
      <alignment horizontal="center" wrapText="1"/>
    </xf>
    <xf numFmtId="3" fontId="4" fillId="2" borderId="2" xfId="0" applyNumberFormat="1" applyFont="1" applyFill="1" applyBorder="1" applyAlignment="1">
      <alignment horizontal="left" indent="3"/>
    </xf>
    <xf numFmtId="1" fontId="4" fillId="2" borderId="2" xfId="0" applyNumberFormat="1" applyFont="1" applyFill="1" applyBorder="1" applyAlignment="1">
      <alignment horizontal="left" indent="3"/>
    </xf>
    <xf numFmtId="164" fontId="36" fillId="16" borderId="27" xfId="1" applyNumberFormat="1" applyFont="1" applyFill="1" applyBorder="1" applyAlignment="1">
      <alignment horizontal="center" wrapText="1"/>
    </xf>
    <xf numFmtId="164" fontId="36" fillId="16" borderId="9" xfId="1" applyNumberFormat="1" applyFont="1" applyFill="1" applyBorder="1" applyAlignment="1">
      <alignment horizontal="center" wrapText="1"/>
    </xf>
    <xf numFmtId="0" fontId="4" fillId="19" borderId="15" xfId="0" applyFont="1" applyFill="1" applyBorder="1"/>
    <xf numFmtId="0" fontId="4" fillId="19" borderId="3" xfId="0" applyFont="1" applyFill="1" applyBorder="1"/>
    <xf numFmtId="167" fontId="2" fillId="3" borderId="9" xfId="0" applyNumberFormat="1" applyFont="1" applyFill="1" applyBorder="1"/>
    <xf numFmtId="0" fontId="4" fillId="19" borderId="9" xfId="0" applyFont="1" applyFill="1" applyBorder="1"/>
    <xf numFmtId="164" fontId="4" fillId="2" borderId="15" xfId="1" applyNumberFormat="1" applyFont="1" applyFill="1" applyBorder="1"/>
    <xf numFmtId="167" fontId="2" fillId="13" borderId="27" xfId="0" applyNumberFormat="1" applyFont="1" applyFill="1" applyBorder="1"/>
    <xf numFmtId="167" fontId="2" fillId="13" borderId="9" xfId="0" applyNumberFormat="1" applyFont="1" applyFill="1" applyBorder="1"/>
    <xf numFmtId="167" fontId="4" fillId="3" borderId="9" xfId="0" applyNumberFormat="1" applyFont="1" applyFill="1" applyBorder="1"/>
    <xf numFmtId="167" fontId="2" fillId="13" borderId="39" xfId="0" applyNumberFormat="1" applyFont="1" applyFill="1" applyBorder="1"/>
    <xf numFmtId="0" fontId="48" fillId="34" borderId="9" xfId="0" applyFont="1" applyFill="1" applyBorder="1" applyAlignment="1">
      <alignment vertical="center"/>
    </xf>
    <xf numFmtId="0" fontId="48" fillId="34" borderId="9" xfId="0" applyFont="1" applyFill="1" applyBorder="1" applyAlignment="1">
      <alignment vertical="center" wrapText="1"/>
    </xf>
    <xf numFmtId="0" fontId="48" fillId="35" borderId="9" xfId="0" applyFont="1" applyFill="1" applyBorder="1" applyAlignment="1">
      <alignment vertical="center" wrapText="1"/>
    </xf>
    <xf numFmtId="49" fontId="4" fillId="2" borderId="2" xfId="12" applyNumberFormat="1" applyFont="1" applyFill="1" applyBorder="1" applyAlignment="1">
      <alignment horizontal="left" indent="1"/>
    </xf>
    <xf numFmtId="3" fontId="2" fillId="11" borderId="17" xfId="12" applyNumberFormat="1" applyFont="1" applyFill="1" applyBorder="1" applyAlignment="1">
      <alignment horizontal="left" indent="1"/>
    </xf>
    <xf numFmtId="9" fontId="2" fillId="11" borderId="17" xfId="13" applyFont="1" applyFill="1" applyBorder="1"/>
    <xf numFmtId="164" fontId="2" fillId="11" borderId="13" xfId="1" applyNumberFormat="1" applyFont="1" applyFill="1" applyBorder="1" applyAlignment="1">
      <alignment horizontal="right"/>
    </xf>
    <xf numFmtId="164" fontId="2" fillId="11" borderId="3" xfId="1" applyNumberFormat="1" applyFont="1" applyFill="1" applyBorder="1" applyAlignment="1">
      <alignment horizontal="right"/>
    </xf>
    <xf numFmtId="9" fontId="2" fillId="11" borderId="2" xfId="13" applyFont="1" applyFill="1" applyBorder="1" applyAlignment="1">
      <alignment horizontal="right"/>
    </xf>
    <xf numFmtId="3" fontId="2" fillId="11" borderId="2" xfId="12" applyNumberFormat="1" applyFont="1" applyFill="1" applyBorder="1" applyAlignment="1">
      <alignment horizontal="left" indent="3"/>
    </xf>
    <xf numFmtId="3" fontId="2" fillId="11" borderId="12" xfId="12" applyNumberFormat="1" applyFont="1" applyFill="1" applyBorder="1"/>
    <xf numFmtId="49" fontId="4" fillId="2" borderId="17" xfId="12" applyNumberFormat="1" applyFont="1" applyFill="1" applyBorder="1" applyAlignment="1">
      <alignment horizontal="left" indent="1"/>
    </xf>
    <xf numFmtId="0" fontId="34" fillId="2" borderId="15" xfId="9" applyFont="1" applyFill="1" applyBorder="1" applyAlignment="1">
      <alignment vertical="top"/>
    </xf>
    <xf numFmtId="0" fontId="34" fillId="2" borderId="9" xfId="9" applyFont="1" applyFill="1" applyBorder="1" applyAlignment="1">
      <alignment vertical="top"/>
    </xf>
    <xf numFmtId="0" fontId="34" fillId="2" borderId="15" xfId="9" applyFont="1" applyFill="1" applyBorder="1" applyAlignment="1">
      <alignment vertical="center"/>
    </xf>
    <xf numFmtId="0" fontId="34" fillId="2" borderId="9" xfId="9" applyFont="1" applyFill="1" applyBorder="1" applyAlignment="1">
      <alignment vertical="center"/>
    </xf>
    <xf numFmtId="0" fontId="2" fillId="27" borderId="23" xfId="9" applyFont="1" applyFill="1" applyBorder="1" applyAlignment="1" applyProtection="1">
      <alignment horizontal="center" wrapText="1"/>
      <protection locked="0"/>
    </xf>
    <xf numFmtId="0" fontId="2" fillId="27" borderId="68" xfId="9" applyFont="1" applyFill="1" applyBorder="1" applyAlignment="1" applyProtection="1">
      <alignment horizontal="center" wrapText="1"/>
      <protection locked="0"/>
    </xf>
    <xf numFmtId="0" fontId="2" fillId="27" borderId="29" xfId="9" applyFont="1" applyFill="1" applyBorder="1" applyAlignment="1" applyProtection="1">
      <alignment horizontal="center" wrapText="1"/>
      <protection locked="0"/>
    </xf>
    <xf numFmtId="0" fontId="2" fillId="27" borderId="56" xfId="9" applyFont="1" applyFill="1" applyBorder="1" applyAlignment="1" applyProtection="1">
      <alignment horizontal="center" wrapText="1"/>
      <protection locked="0"/>
    </xf>
    <xf numFmtId="0" fontId="2" fillId="25" borderId="23" xfId="9" applyFont="1" applyFill="1" applyBorder="1" applyAlignment="1" applyProtection="1">
      <alignment horizontal="center" wrapText="1"/>
      <protection locked="0"/>
    </xf>
    <xf numFmtId="0" fontId="2" fillId="25" borderId="68" xfId="9" applyFont="1" applyFill="1" applyBorder="1" applyAlignment="1" applyProtection="1">
      <alignment horizontal="center" wrapText="1"/>
      <protection locked="0"/>
    </xf>
    <xf numFmtId="0" fontId="2" fillId="25" borderId="29" xfId="9" applyFont="1" applyFill="1" applyBorder="1" applyAlignment="1" applyProtection="1">
      <alignment horizontal="center" wrapText="1"/>
      <protection locked="0"/>
    </xf>
    <xf numFmtId="0" fontId="2" fillId="25" borderId="56" xfId="9" applyFont="1" applyFill="1" applyBorder="1" applyAlignment="1" applyProtection="1">
      <alignment horizontal="center" wrapText="1"/>
      <protection locked="0"/>
    </xf>
    <xf numFmtId="0" fontId="2" fillId="26" borderId="23" xfId="9" applyFont="1" applyFill="1" applyBorder="1" applyAlignment="1" applyProtection="1">
      <alignment horizontal="center" wrapText="1"/>
      <protection locked="0"/>
    </xf>
    <xf numFmtId="0" fontId="2" fillId="26" borderId="68" xfId="9" applyFont="1" applyFill="1" applyBorder="1" applyAlignment="1" applyProtection="1">
      <alignment horizontal="center" wrapText="1"/>
      <protection locked="0"/>
    </xf>
    <xf numFmtId="0" fontId="2" fillId="26" borderId="29" xfId="9" applyFont="1" applyFill="1" applyBorder="1" applyAlignment="1" applyProtection="1">
      <alignment horizontal="center" wrapText="1"/>
      <protection locked="0"/>
    </xf>
    <xf numFmtId="0" fontId="2" fillId="26" borderId="6" xfId="9" applyFont="1" applyFill="1" applyBorder="1" applyAlignment="1" applyProtection="1">
      <alignment horizontal="center" wrapText="1"/>
      <protection locked="0"/>
    </xf>
    <xf numFmtId="0" fontId="2" fillId="3" borderId="62" xfId="9" applyFont="1" applyFill="1" applyBorder="1"/>
    <xf numFmtId="0" fontId="2" fillId="3" borderId="68" xfId="9" applyFont="1" applyFill="1" applyBorder="1"/>
    <xf numFmtId="0" fontId="2" fillId="3" borderId="2" xfId="9" applyFont="1" applyFill="1" applyBorder="1"/>
    <xf numFmtId="0" fontId="2" fillId="3" borderId="23" xfId="9" applyFont="1" applyFill="1" applyBorder="1" applyAlignment="1">
      <alignment horizontal="center"/>
    </xf>
    <xf numFmtId="0" fontId="34" fillId="0" borderId="7" xfId="9" applyFont="1" applyBorder="1"/>
    <xf numFmtId="0" fontId="34" fillId="0" borderId="54" xfId="9" applyFont="1" applyBorder="1"/>
    <xf numFmtId="0" fontId="49" fillId="4" borderId="2" xfId="9" applyFont="1" applyFill="1" applyBorder="1"/>
    <xf numFmtId="0" fontId="24" fillId="2" borderId="62" xfId="9" applyFont="1" applyFill="1" applyBorder="1" applyAlignment="1">
      <alignment vertical="top"/>
    </xf>
    <xf numFmtId="0" fontId="25" fillId="2" borderId="50" xfId="9" applyFont="1" applyFill="1" applyBorder="1" applyAlignment="1">
      <alignment vertical="top"/>
    </xf>
    <xf numFmtId="0" fontId="50" fillId="6" borderId="45" xfId="9" applyFont="1" applyFill="1" applyBorder="1"/>
    <xf numFmtId="0" fontId="49" fillId="6" borderId="69" xfId="9" applyFont="1" applyFill="1" applyBorder="1"/>
    <xf numFmtId="2" fontId="50" fillId="0" borderId="30" xfId="9" applyNumberFormat="1" applyFont="1" applyBorder="1"/>
    <xf numFmtId="2" fontId="50" fillId="6" borderId="70" xfId="9" applyNumberFormat="1" applyFont="1" applyFill="1" applyBorder="1"/>
    <xf numFmtId="2" fontId="50" fillId="0" borderId="53" xfId="9" applyNumberFormat="1" applyFont="1" applyBorder="1"/>
    <xf numFmtId="2" fontId="50" fillId="6" borderId="69" xfId="9" applyNumberFormat="1" applyFont="1" applyFill="1" applyBorder="1"/>
    <xf numFmtId="2" fontId="50" fillId="5" borderId="2" xfId="9" applyNumberFormat="1" applyFont="1" applyFill="1" applyBorder="1"/>
    <xf numFmtId="2" fontId="50" fillId="0" borderId="68" xfId="9" applyNumberFormat="1" applyFont="1" applyBorder="1"/>
    <xf numFmtId="0" fontId="49" fillId="4" borderId="0" xfId="9" applyFont="1" applyFill="1"/>
    <xf numFmtId="0" fontId="49" fillId="0" borderId="0" xfId="9" applyFont="1"/>
    <xf numFmtId="0" fontId="24" fillId="2" borderId="54" xfId="9" applyFont="1" applyFill="1" applyBorder="1" applyAlignment="1">
      <alignment vertical="top"/>
    </xf>
    <xf numFmtId="0" fontId="25" fillId="2" borderId="42" xfId="9" applyFont="1" applyFill="1" applyBorder="1" applyAlignment="1">
      <alignment vertical="top"/>
    </xf>
    <xf numFmtId="0" fontId="50" fillId="6" borderId="34" xfId="9" applyFont="1" applyFill="1" applyBorder="1"/>
    <xf numFmtId="0" fontId="49" fillId="6" borderId="41" xfId="9" applyFont="1" applyFill="1" applyBorder="1"/>
    <xf numFmtId="166" fontId="50" fillId="0" borderId="55" xfId="9" applyNumberFormat="1" applyFont="1" applyBorder="1"/>
    <xf numFmtId="166" fontId="50" fillId="6" borderId="28" xfId="9" applyNumberFormat="1" applyFont="1" applyFill="1" applyBorder="1"/>
    <xf numFmtId="166" fontId="50" fillId="6" borderId="41" xfId="9" applyNumberFormat="1" applyFont="1" applyFill="1" applyBorder="1"/>
    <xf numFmtId="166" fontId="50" fillId="5" borderId="4" xfId="9" applyNumberFormat="1" applyFont="1" applyFill="1" applyBorder="1"/>
    <xf numFmtId="166" fontId="50" fillId="0" borderId="10" xfId="9" applyNumberFormat="1" applyFont="1" applyBorder="1"/>
    <xf numFmtId="0" fontId="50" fillId="2" borderId="65" xfId="9" applyFont="1" applyFill="1" applyBorder="1"/>
    <xf numFmtId="166" fontId="50" fillId="2" borderId="5" xfId="9" applyNumberFormat="1" applyFont="1" applyFill="1" applyBorder="1"/>
    <xf numFmtId="0" fontId="50" fillId="2" borderId="66" xfId="9" applyFont="1" applyFill="1" applyBorder="1"/>
    <xf numFmtId="166" fontId="50" fillId="2" borderId="71" xfId="9" applyNumberFormat="1" applyFont="1" applyFill="1" applyBorder="1"/>
    <xf numFmtId="0" fontId="4" fillId="12" borderId="35" xfId="9" applyFill="1" applyBorder="1" applyAlignment="1">
      <alignment horizontal="right" vertical="center"/>
    </xf>
    <xf numFmtId="0" fontId="2" fillId="12" borderId="35" xfId="9" applyFont="1" applyFill="1" applyBorder="1" applyAlignment="1">
      <alignment horizontal="right" vertical="center"/>
    </xf>
    <xf numFmtId="0" fontId="51" fillId="26" borderId="62" xfId="9" applyFont="1" applyFill="1" applyBorder="1"/>
    <xf numFmtId="0" fontId="52" fillId="26" borderId="52" xfId="9" applyFont="1" applyFill="1" applyBorder="1"/>
    <xf numFmtId="0" fontId="51" fillId="26" borderId="52" xfId="9" applyFont="1" applyFill="1" applyBorder="1" applyAlignment="1">
      <alignment horizontal="center"/>
    </xf>
    <xf numFmtId="0" fontId="52" fillId="26" borderId="50" xfId="9" applyFont="1" applyFill="1" applyBorder="1"/>
    <xf numFmtId="0" fontId="52" fillId="4" borderId="0" xfId="9" applyFont="1" applyFill="1"/>
    <xf numFmtId="0" fontId="52" fillId="0" borderId="0" xfId="9" applyFont="1"/>
    <xf numFmtId="0" fontId="51" fillId="25" borderId="62" xfId="9" applyFont="1" applyFill="1" applyBorder="1"/>
    <xf numFmtId="0" fontId="52" fillId="25" borderId="52" xfId="9" applyFont="1" applyFill="1" applyBorder="1"/>
    <xf numFmtId="0" fontId="51" fillId="25" borderId="52" xfId="9" applyFont="1" applyFill="1" applyBorder="1" applyAlignment="1">
      <alignment horizontal="center"/>
    </xf>
    <xf numFmtId="0" fontId="52" fillId="25" borderId="50" xfId="9" applyFont="1" applyFill="1" applyBorder="1"/>
    <xf numFmtId="0" fontId="51" fillId="27" borderId="19" xfId="9" applyFont="1" applyFill="1" applyBorder="1"/>
    <xf numFmtId="0" fontId="21" fillId="2" borderId="2" xfId="0" applyFont="1" applyFill="1" applyBorder="1" applyAlignment="1">
      <alignment horizontal="left" indent="1"/>
    </xf>
    <xf numFmtId="9" fontId="21" fillId="13" borderId="17" xfId="13" applyFont="1" applyFill="1" applyBorder="1"/>
    <xf numFmtId="9" fontId="21" fillId="13" borderId="13" xfId="13" applyFont="1" applyFill="1" applyBorder="1"/>
    <xf numFmtId="9" fontId="21" fillId="13" borderId="3" xfId="13" applyFont="1" applyFill="1" applyBorder="1"/>
    <xf numFmtId="0" fontId="21" fillId="4" borderId="0" xfId="0" applyFont="1" applyFill="1"/>
    <xf numFmtId="9" fontId="21" fillId="13" borderId="35" xfId="13" applyFont="1" applyFill="1" applyBorder="1"/>
    <xf numFmtId="9" fontId="21" fillId="13" borderId="0" xfId="13" applyFont="1" applyFill="1" applyBorder="1"/>
    <xf numFmtId="9" fontId="21" fillId="13" borderId="38" xfId="13" applyFont="1" applyFill="1" applyBorder="1"/>
    <xf numFmtId="0" fontId="21" fillId="2" borderId="4" xfId="0" applyFont="1" applyFill="1" applyBorder="1" applyAlignment="1">
      <alignment horizontal="left" indent="1"/>
    </xf>
    <xf numFmtId="9" fontId="21" fillId="13" borderId="28" xfId="13" applyFont="1" applyFill="1" applyBorder="1"/>
    <xf numFmtId="9" fontId="21" fillId="13" borderId="5" xfId="13" applyFont="1" applyFill="1" applyBorder="1"/>
    <xf numFmtId="9" fontId="21" fillId="13" borderId="34" xfId="13" applyFont="1" applyFill="1" applyBorder="1"/>
    <xf numFmtId="9" fontId="21" fillId="13" borderId="47" xfId="13" applyFont="1" applyFill="1" applyBorder="1"/>
    <xf numFmtId="0" fontId="21" fillId="2" borderId="2" xfId="0" applyFont="1" applyFill="1" applyBorder="1" applyAlignment="1">
      <alignment horizontal="left" indent="3"/>
    </xf>
    <xf numFmtId="167" fontId="21" fillId="3" borderId="35" xfId="0" applyNumberFormat="1" applyFont="1" applyFill="1" applyBorder="1"/>
    <xf numFmtId="9" fontId="21" fillId="3" borderId="27" xfId="13" applyFont="1" applyFill="1" applyBorder="1"/>
    <xf numFmtId="9" fontId="21" fillId="3" borderId="9" xfId="13" applyFont="1" applyFill="1" applyBorder="1"/>
    <xf numFmtId="9" fontId="21" fillId="3" borderId="39" xfId="13" applyFont="1" applyFill="1" applyBorder="1"/>
    <xf numFmtId="9" fontId="21" fillId="3" borderId="8" xfId="13" applyFont="1" applyFill="1" applyBorder="1"/>
    <xf numFmtId="164" fontId="36" fillId="17" borderId="35" xfId="1" applyNumberFormat="1" applyFont="1" applyFill="1" applyBorder="1" applyAlignment="1">
      <alignment horizontal="center" wrapText="1"/>
    </xf>
    <xf numFmtId="164" fontId="36" fillId="17" borderId="39" xfId="1" applyNumberFormat="1" applyFont="1" applyFill="1" applyBorder="1" applyAlignment="1">
      <alignment horizontal="center" wrapText="1"/>
    </xf>
    <xf numFmtId="164" fontId="36" fillId="17" borderId="27" xfId="1" applyNumberFormat="1" applyFont="1" applyFill="1" applyBorder="1" applyAlignment="1">
      <alignment horizontal="center" wrapText="1"/>
    </xf>
    <xf numFmtId="164" fontId="36" fillId="17" borderId="8" xfId="1" applyNumberFormat="1" applyFont="1" applyFill="1" applyBorder="1" applyAlignment="1">
      <alignment horizontal="center" wrapText="1"/>
    </xf>
    <xf numFmtId="0" fontId="47" fillId="2" borderId="14" xfId="9" applyFont="1" applyFill="1" applyBorder="1"/>
    <xf numFmtId="14" fontId="47" fillId="2" borderId="13" xfId="9" applyNumberFormat="1" applyFont="1" applyFill="1" applyBorder="1"/>
    <xf numFmtId="167" fontId="47" fillId="2" borderId="13" xfId="16" applyNumberFormat="1" applyFont="1" applyFill="1" applyBorder="1"/>
    <xf numFmtId="9" fontId="47" fillId="2" borderId="13" xfId="16" applyFont="1" applyFill="1" applyBorder="1"/>
    <xf numFmtId="3" fontId="2" fillId="2" borderId="17" xfId="12" applyNumberFormat="1" applyFont="1" applyFill="1" applyBorder="1" applyAlignment="1">
      <alignment horizontal="left" indent="3"/>
    </xf>
    <xf numFmtId="3" fontId="4" fillId="2" borderId="25" xfId="12" applyNumberFormat="1" applyFont="1" applyFill="1" applyBorder="1" applyAlignment="1">
      <alignment horizontal="left" indent="5"/>
    </xf>
    <xf numFmtId="0" fontId="36" fillId="27" borderId="49" xfId="10" applyFont="1" applyFill="1" applyBorder="1"/>
    <xf numFmtId="6" fontId="36" fillId="27" borderId="53" xfId="9" applyNumberFormat="1" applyFont="1" applyFill="1" applyBorder="1" applyAlignment="1">
      <alignment horizontal="center"/>
    </xf>
    <xf numFmtId="6" fontId="36" fillId="27" borderId="68" xfId="9" applyNumberFormat="1" applyFont="1" applyFill="1" applyBorder="1" applyAlignment="1">
      <alignment horizontal="center"/>
    </xf>
    <xf numFmtId="0" fontId="36" fillId="25" borderId="49" xfId="10" applyFont="1" applyFill="1" applyBorder="1"/>
    <xf numFmtId="6" fontId="36" fillId="25" borderId="53" xfId="9" applyNumberFormat="1" applyFont="1" applyFill="1" applyBorder="1" applyAlignment="1">
      <alignment horizontal="center"/>
    </xf>
    <xf numFmtId="6" fontId="36" fillId="25" borderId="68" xfId="9" applyNumberFormat="1" applyFont="1" applyFill="1" applyBorder="1" applyAlignment="1">
      <alignment horizontal="center"/>
    </xf>
    <xf numFmtId="0" fontId="36" fillId="26" borderId="49" xfId="10" applyFont="1" applyFill="1" applyBorder="1"/>
    <xf numFmtId="6" fontId="36" fillId="26" borderId="53" xfId="9" applyNumberFormat="1" applyFont="1" applyFill="1" applyBorder="1" applyAlignment="1">
      <alignment horizontal="center"/>
    </xf>
    <xf numFmtId="6" fontId="36" fillId="26" borderId="68" xfId="9" applyNumberFormat="1" applyFont="1" applyFill="1" applyBorder="1" applyAlignment="1">
      <alignment horizontal="center"/>
    </xf>
    <xf numFmtId="164" fontId="36" fillId="8" borderId="2" xfId="1" applyNumberFormat="1" applyFont="1" applyFill="1" applyBorder="1" applyAlignment="1">
      <alignment horizontal="center"/>
    </xf>
    <xf numFmtId="164" fontId="36" fillId="8" borderId="0" xfId="1" applyNumberFormat="1" applyFont="1" applyFill="1" applyBorder="1" applyAlignment="1">
      <alignment horizontal="center"/>
    </xf>
    <xf numFmtId="0" fontId="45" fillId="19" borderId="2" xfId="0" applyFont="1" applyFill="1" applyBorder="1"/>
    <xf numFmtId="0" fontId="51" fillId="27" borderId="2" xfId="0" applyFont="1" applyFill="1" applyBorder="1" applyAlignment="1">
      <alignment horizontal="center" vertical="center"/>
    </xf>
    <xf numFmtId="0" fontId="51" fillId="25" borderId="2" xfId="0" applyFont="1" applyFill="1" applyBorder="1" applyAlignment="1">
      <alignment horizontal="center" vertical="center"/>
    </xf>
    <xf numFmtId="0" fontId="25" fillId="4" borderId="0" xfId="0" applyFont="1" applyFill="1" applyAlignment="1">
      <alignment vertical="center"/>
    </xf>
    <xf numFmtId="0" fontId="51" fillId="26" borderId="2" xfId="0" applyFont="1" applyFill="1" applyBorder="1" applyAlignment="1">
      <alignment horizontal="center" vertical="center"/>
    </xf>
    <xf numFmtId="3" fontId="34" fillId="2" borderId="25" xfId="12" applyNumberFormat="1" applyFont="1" applyFill="1" applyBorder="1" applyAlignment="1">
      <alignment horizontal="left" indent="3"/>
    </xf>
    <xf numFmtId="0" fontId="9" fillId="37" borderId="46" xfId="0" applyFont="1" applyFill="1" applyBorder="1" applyAlignment="1">
      <alignment horizontal="left" vertical="center"/>
    </xf>
    <xf numFmtId="0" fontId="9" fillId="37" borderId="11" xfId="0" applyFont="1" applyFill="1" applyBorder="1" applyAlignment="1">
      <alignment horizontal="left" vertical="center"/>
    </xf>
    <xf numFmtId="1" fontId="2" fillId="2" borderId="9" xfId="9" applyNumberFormat="1" applyFont="1" applyFill="1" applyBorder="1" applyAlignment="1">
      <alignment horizontal="center" vertical="center"/>
    </xf>
    <xf numFmtId="0" fontId="53" fillId="2" borderId="5" xfId="0" applyFont="1" applyFill="1" applyBorder="1" applyAlignment="1">
      <alignment vertical="center"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1" fontId="9" fillId="29" borderId="19" xfId="12" applyNumberFormat="1" applyFont="1" applyFill="1" applyBorder="1" applyAlignment="1">
      <alignment horizontal="center" vertical="top"/>
    </xf>
    <xf numFmtId="1" fontId="9" fillId="29" borderId="45" xfId="12" applyNumberFormat="1" applyFont="1" applyFill="1" applyBorder="1" applyAlignment="1">
      <alignment horizontal="center" vertical="top"/>
    </xf>
    <xf numFmtId="1" fontId="9" fillId="29" borderId="46" xfId="12" applyNumberFormat="1" applyFont="1" applyFill="1" applyBorder="1" applyAlignment="1">
      <alignment horizontal="center" vertical="top"/>
    </xf>
    <xf numFmtId="1" fontId="4" fillId="29" borderId="4" xfId="12" applyNumberFormat="1" applyFont="1" applyFill="1" applyBorder="1" applyAlignment="1">
      <alignment horizontal="center" vertical="center" wrapText="1"/>
    </xf>
    <xf numFmtId="1" fontId="4" fillId="29" borderId="34" xfId="12" applyNumberFormat="1" applyFont="1" applyFill="1" applyBorder="1" applyAlignment="1">
      <alignment horizontal="center" vertical="center" wrapText="1"/>
    </xf>
    <xf numFmtId="1" fontId="4" fillId="29" borderId="47" xfId="12" applyNumberFormat="1" applyFont="1" applyFill="1" applyBorder="1" applyAlignment="1">
      <alignment horizontal="center" vertical="center" wrapText="1"/>
    </xf>
    <xf numFmtId="1" fontId="43" fillId="14" borderId="30" xfId="12" applyNumberFormat="1" applyFont="1" applyFill="1" applyBorder="1" applyAlignment="1">
      <alignment horizontal="center" vertical="center"/>
    </xf>
    <xf numFmtId="1" fontId="43" fillId="14" borderId="52" xfId="12" applyNumberFormat="1" applyFont="1" applyFill="1" applyBorder="1" applyAlignment="1">
      <alignment horizontal="center" vertical="center"/>
    </xf>
    <xf numFmtId="1" fontId="43" fillId="14" borderId="51" xfId="12" applyNumberFormat="1" applyFont="1" applyFill="1" applyBorder="1" applyAlignment="1">
      <alignment horizontal="center" vertical="center"/>
    </xf>
    <xf numFmtId="0" fontId="35" fillId="26" borderId="62" xfId="9" applyFont="1" applyFill="1" applyBorder="1" applyAlignment="1">
      <alignment horizontal="center" vertical="center"/>
    </xf>
    <xf numFmtId="0" fontId="35" fillId="26" borderId="52" xfId="9" applyFont="1" applyFill="1" applyBorder="1" applyAlignment="1">
      <alignment horizontal="center" vertical="center"/>
    </xf>
    <xf numFmtId="0" fontId="35" fillId="26" borderId="50" xfId="9" applyFont="1" applyFill="1" applyBorder="1" applyAlignment="1">
      <alignment horizontal="center" vertical="center"/>
    </xf>
    <xf numFmtId="0" fontId="35" fillId="26" borderId="54" xfId="9" applyFont="1" applyFill="1" applyBorder="1" applyAlignment="1">
      <alignment horizontal="center" vertical="center"/>
    </xf>
    <xf numFmtId="0" fontId="35" fillId="26" borderId="42" xfId="9" applyFont="1" applyFill="1" applyBorder="1" applyAlignment="1">
      <alignment horizontal="center" vertical="center"/>
    </xf>
    <xf numFmtId="0" fontId="35" fillId="26" borderId="58" xfId="9" applyFont="1" applyFill="1" applyBorder="1" applyAlignment="1">
      <alignment horizontal="center" vertical="center"/>
    </xf>
    <xf numFmtId="0" fontId="35" fillId="25" borderId="62" xfId="9" applyFont="1" applyFill="1" applyBorder="1" applyAlignment="1">
      <alignment horizontal="center" vertical="center"/>
    </xf>
    <xf numFmtId="0" fontId="35" fillId="25" borderId="52" xfId="9" applyFont="1" applyFill="1" applyBorder="1" applyAlignment="1">
      <alignment horizontal="center" vertical="center"/>
    </xf>
    <xf numFmtId="0" fontId="35" fillId="25" borderId="50" xfId="9" applyFont="1" applyFill="1" applyBorder="1" applyAlignment="1">
      <alignment horizontal="center" vertical="center"/>
    </xf>
    <xf numFmtId="0" fontId="35" fillId="25" borderId="54" xfId="9" applyFont="1" applyFill="1" applyBorder="1" applyAlignment="1">
      <alignment horizontal="center" vertical="center"/>
    </xf>
    <xf numFmtId="0" fontId="35" fillId="25" borderId="42" xfId="9" applyFont="1" applyFill="1" applyBorder="1" applyAlignment="1">
      <alignment horizontal="center" vertical="center"/>
    </xf>
    <xf numFmtId="0" fontId="35" fillId="25" borderId="58" xfId="9" applyFont="1" applyFill="1" applyBorder="1" applyAlignment="1">
      <alignment horizontal="center" vertical="center"/>
    </xf>
    <xf numFmtId="0" fontId="35" fillId="27" borderId="58" xfId="9" applyFont="1" applyFill="1" applyBorder="1" applyAlignment="1">
      <alignment horizontal="center" vertical="center"/>
    </xf>
    <xf numFmtId="0" fontId="35" fillId="27" borderId="42" xfId="9" applyFont="1" applyFill="1" applyBorder="1" applyAlignment="1">
      <alignment horizontal="center" vertical="center"/>
    </xf>
    <xf numFmtId="0" fontId="35" fillId="27" borderId="54" xfId="9" applyFont="1" applyFill="1" applyBorder="1" applyAlignment="1">
      <alignment horizontal="center" vertical="center"/>
    </xf>
    <xf numFmtId="0" fontId="35" fillId="27" borderId="62" xfId="9" applyFont="1" applyFill="1" applyBorder="1" applyAlignment="1">
      <alignment horizontal="center" vertical="center"/>
    </xf>
    <xf numFmtId="0" fontId="35" fillId="27" borderId="52" xfId="9" applyFont="1" applyFill="1" applyBorder="1" applyAlignment="1">
      <alignment horizontal="center" vertical="center"/>
    </xf>
    <xf numFmtId="0" fontId="35" fillId="27" borderId="50" xfId="9" applyFont="1" applyFill="1" applyBorder="1" applyAlignment="1">
      <alignment horizontal="center" vertical="center"/>
    </xf>
    <xf numFmtId="1" fontId="9" fillId="29" borderId="19" xfId="12" applyNumberFormat="1" applyFont="1" applyFill="1" applyBorder="1" applyAlignment="1">
      <alignment horizontal="center"/>
    </xf>
    <xf numFmtId="1" fontId="9" fillId="29" borderId="45" xfId="12" applyNumberFormat="1" applyFont="1" applyFill="1" applyBorder="1" applyAlignment="1">
      <alignment horizontal="center"/>
    </xf>
    <xf numFmtId="1" fontId="9" fillId="29" borderId="46" xfId="12" applyNumberFormat="1" applyFont="1" applyFill="1" applyBorder="1" applyAlignment="1">
      <alignment horizontal="center"/>
    </xf>
    <xf numFmtId="0" fontId="11" fillId="4" borderId="11" xfId="9" applyFont="1" applyFill="1" applyBorder="1" applyAlignment="1">
      <alignment horizontal="left" vertical="top" wrapText="1"/>
    </xf>
    <xf numFmtId="0" fontId="33" fillId="4" borderId="12" xfId="9" applyFont="1" applyFill="1" applyBorder="1" applyAlignment="1">
      <alignment horizontal="left" vertical="top" wrapText="1"/>
    </xf>
    <xf numFmtId="1" fontId="4" fillId="29" borderId="4" xfId="12" applyNumberFormat="1" applyFont="1" applyFill="1" applyBorder="1" applyAlignment="1">
      <alignment horizontal="center" vertical="top" wrapText="1"/>
    </xf>
    <xf numFmtId="1" fontId="4" fillId="29" borderId="34" xfId="12" applyNumberFormat="1" applyFont="1" applyFill="1" applyBorder="1" applyAlignment="1">
      <alignment horizontal="center" vertical="top" wrapText="1"/>
    </xf>
    <xf numFmtId="1" fontId="4" fillId="29" borderId="47" xfId="12" applyNumberFormat="1" applyFont="1" applyFill="1" applyBorder="1" applyAlignment="1">
      <alignment horizontal="center" vertical="top" wrapText="1"/>
    </xf>
    <xf numFmtId="0" fontId="37" fillId="4" borderId="12" xfId="9" applyFont="1" applyFill="1" applyBorder="1" applyAlignment="1">
      <alignment horizontal="left" vertical="center" wrapText="1"/>
    </xf>
    <xf numFmtId="0" fontId="2" fillId="3" borderId="45" xfId="9" applyFont="1" applyFill="1" applyBorder="1" applyAlignment="1" applyProtection="1">
      <alignment horizontal="center" wrapText="1"/>
      <protection locked="0"/>
    </xf>
    <xf numFmtId="0" fontId="2" fillId="3" borderId="0" xfId="9" applyFont="1" applyFill="1" applyAlignment="1" applyProtection="1">
      <alignment horizontal="center" wrapText="1"/>
      <protection locked="0"/>
    </xf>
    <xf numFmtId="0" fontId="2" fillId="3" borderId="29" xfId="9" applyFont="1" applyFill="1" applyBorder="1" applyAlignment="1" applyProtection="1">
      <alignment horizontal="center" wrapText="1"/>
      <protection locked="0"/>
    </xf>
    <xf numFmtId="0" fontId="2" fillId="3" borderId="46" xfId="9" applyFont="1" applyFill="1" applyBorder="1" applyAlignment="1" applyProtection="1">
      <alignment horizontal="center" wrapText="1"/>
      <protection locked="0"/>
    </xf>
    <xf numFmtId="0" fontId="2" fillId="3" borderId="38" xfId="9" applyFont="1" applyFill="1" applyBorder="1" applyAlignment="1" applyProtection="1">
      <alignment horizontal="center" wrapText="1"/>
      <protection locked="0"/>
    </xf>
    <xf numFmtId="0" fontId="2" fillId="3" borderId="44" xfId="9" applyFont="1" applyFill="1" applyBorder="1" applyAlignment="1" applyProtection="1">
      <alignment horizontal="center" wrapText="1"/>
      <protection locked="0"/>
    </xf>
    <xf numFmtId="0" fontId="2" fillId="36" borderId="12" xfId="9" applyFont="1" applyFill="1" applyBorder="1" applyAlignment="1">
      <alignment horizontal="left" vertical="top" wrapText="1"/>
    </xf>
    <xf numFmtId="0" fontId="4" fillId="36" borderId="12" xfId="9" applyFill="1" applyBorder="1" applyAlignment="1">
      <alignment horizontal="left" vertical="top" wrapText="1"/>
    </xf>
    <xf numFmtId="0" fontId="4" fillId="36" borderId="43" xfId="9" applyFill="1" applyBorder="1" applyAlignment="1">
      <alignment horizontal="left" vertical="top" wrapText="1"/>
    </xf>
    <xf numFmtId="0" fontId="2" fillId="12" borderId="30" xfId="9" applyFont="1" applyFill="1" applyBorder="1" applyAlignment="1">
      <alignment horizontal="center" vertical="center"/>
    </xf>
    <xf numFmtId="0" fontId="2" fillId="12" borderId="52" xfId="9" applyFont="1" applyFill="1" applyBorder="1" applyAlignment="1">
      <alignment horizontal="center" vertical="center"/>
    </xf>
    <xf numFmtId="0" fontId="2" fillId="12" borderId="50" xfId="9" applyFont="1" applyFill="1" applyBorder="1" applyAlignment="1">
      <alignment horizontal="center" vertical="center"/>
    </xf>
    <xf numFmtId="0" fontId="4" fillId="36" borderId="11" xfId="9" applyFill="1" applyBorder="1" applyAlignment="1">
      <alignment horizontal="left" vertical="top" wrapText="1"/>
    </xf>
    <xf numFmtId="0" fontId="4" fillId="36" borderId="12" xfId="9" applyFill="1" applyBorder="1" applyAlignment="1">
      <alignment horizontal="left" vertical="top"/>
    </xf>
    <xf numFmtId="0" fontId="4" fillId="36" borderId="43" xfId="9" applyFill="1" applyBorder="1" applyAlignment="1">
      <alignment horizontal="left" vertical="top"/>
    </xf>
    <xf numFmtId="0" fontId="35" fillId="36" borderId="19" xfId="9" applyFont="1" applyFill="1" applyBorder="1" applyAlignment="1">
      <alignment horizontal="left" vertical="top" wrapText="1"/>
    </xf>
    <xf numFmtId="0" fontId="35" fillId="36" borderId="45" xfId="9" applyFont="1" applyFill="1" applyBorder="1" applyAlignment="1">
      <alignment horizontal="left" vertical="top" wrapText="1"/>
    </xf>
    <xf numFmtId="0" fontId="35" fillId="36" borderId="69" xfId="9" applyFont="1" applyFill="1" applyBorder="1" applyAlignment="1">
      <alignment horizontal="left" vertical="top" wrapText="1"/>
    </xf>
    <xf numFmtId="0" fontId="35" fillId="36" borderId="2" xfId="9" applyFont="1" applyFill="1" applyBorder="1" applyAlignment="1">
      <alignment horizontal="left" vertical="top" wrapText="1"/>
    </xf>
    <xf numFmtId="0" fontId="35" fillId="36" borderId="0" xfId="9" applyFont="1" applyFill="1" applyAlignment="1">
      <alignment horizontal="left" vertical="top" wrapText="1"/>
    </xf>
    <xf numFmtId="0" fontId="35" fillId="36" borderId="16" xfId="9" applyFont="1" applyFill="1" applyBorder="1" applyAlignment="1">
      <alignment horizontal="left" vertical="top" wrapText="1"/>
    </xf>
    <xf numFmtId="0" fontId="35" fillId="36" borderId="23" xfId="9" applyFont="1" applyFill="1" applyBorder="1" applyAlignment="1">
      <alignment horizontal="left" vertical="top" wrapText="1"/>
    </xf>
    <xf numFmtId="0" fontId="35" fillId="36" borderId="29" xfId="9" applyFont="1" applyFill="1" applyBorder="1" applyAlignment="1">
      <alignment horizontal="left" vertical="top" wrapText="1"/>
    </xf>
    <xf numFmtId="0" fontId="35" fillId="36" borderId="60" xfId="9" applyFont="1" applyFill="1" applyBorder="1" applyAlignment="1">
      <alignment horizontal="left" vertical="top" wrapText="1"/>
    </xf>
    <xf numFmtId="0" fontId="2" fillId="3" borderId="30" xfId="9" applyFont="1" applyFill="1" applyBorder="1" applyAlignment="1">
      <alignment horizontal="center" vertical="center" wrapText="1"/>
    </xf>
    <xf numFmtId="0" fontId="2" fillId="3" borderId="51" xfId="9" applyFont="1" applyFill="1" applyBorder="1" applyAlignment="1">
      <alignment horizontal="center" vertical="center" wrapText="1"/>
    </xf>
    <xf numFmtId="0" fontId="2" fillId="3" borderId="24" xfId="9" applyFont="1" applyFill="1" applyBorder="1" applyAlignment="1">
      <alignment horizontal="center" vertical="center" wrapText="1"/>
    </xf>
    <xf numFmtId="0" fontId="2" fillId="3" borderId="13" xfId="9" applyFont="1" applyFill="1" applyBorder="1" applyAlignment="1">
      <alignment horizontal="center" vertical="center" wrapText="1"/>
    </xf>
    <xf numFmtId="0" fontId="2" fillId="3" borderId="21" xfId="9" applyFont="1" applyFill="1" applyBorder="1" applyAlignment="1">
      <alignment horizontal="center" vertical="center" wrapText="1"/>
    </xf>
    <xf numFmtId="0" fontId="2" fillId="3" borderId="24" xfId="9" applyFont="1" applyFill="1" applyBorder="1" applyAlignment="1">
      <alignment horizontal="center" wrapText="1"/>
    </xf>
    <xf numFmtId="0" fontId="2" fillId="3" borderId="21" xfId="9" applyFont="1" applyFill="1" applyBorder="1" applyAlignment="1">
      <alignment horizontal="center" wrapText="1"/>
    </xf>
    <xf numFmtId="0" fontId="12" fillId="3" borderId="56" xfId="9" applyFont="1" applyFill="1" applyBorder="1" applyAlignment="1">
      <alignment horizontal="center" wrapText="1"/>
    </xf>
    <xf numFmtId="0" fontId="35" fillId="3" borderId="60" xfId="9" applyFont="1" applyFill="1" applyBorder="1" applyAlignment="1">
      <alignment horizontal="center" wrapText="1"/>
    </xf>
    <xf numFmtId="0" fontId="3" fillId="12" borderId="40" xfId="9" applyFont="1" applyFill="1" applyBorder="1" applyAlignment="1">
      <alignment horizontal="left" vertical="center" wrapText="1"/>
    </xf>
    <xf numFmtId="0" fontId="3" fillId="12" borderId="28" xfId="9" applyFont="1" applyFill="1" applyBorder="1" applyAlignment="1">
      <alignment horizontal="left" vertical="center" wrapText="1"/>
    </xf>
    <xf numFmtId="168" fontId="43" fillId="2" borderId="15" xfId="9" applyNumberFormat="1" applyFont="1" applyFill="1" applyBorder="1" applyAlignment="1">
      <alignment horizontal="center" vertical="center"/>
    </xf>
    <xf numFmtId="168" fontId="43" fillId="2" borderId="5" xfId="9" applyNumberFormat="1" applyFont="1" applyFill="1" applyBorder="1" applyAlignment="1">
      <alignment horizontal="center" vertical="center"/>
    </xf>
    <xf numFmtId="6" fontId="35" fillId="3" borderId="39" xfId="9" applyNumberFormat="1" applyFont="1" applyFill="1" applyBorder="1" applyAlignment="1">
      <alignment horizontal="center"/>
    </xf>
    <xf numFmtId="6" fontId="35" fillId="3" borderId="18" xfId="9" applyNumberFormat="1" applyFont="1" applyFill="1" applyBorder="1" applyAlignment="1">
      <alignment horizontal="center"/>
    </xf>
    <xf numFmtId="6" fontId="35" fillId="3" borderId="72" xfId="9" applyNumberFormat="1" applyFont="1" applyFill="1" applyBorder="1" applyAlignment="1">
      <alignment horizontal="center"/>
    </xf>
    <xf numFmtId="0" fontId="35" fillId="3" borderId="23" xfId="9" applyFont="1" applyFill="1" applyBorder="1" applyAlignment="1">
      <alignment horizontal="left" wrapText="1"/>
    </xf>
    <xf numFmtId="0" fontId="35" fillId="3" borderId="29" xfId="9" applyFont="1" applyFill="1" applyBorder="1" applyAlignment="1">
      <alignment horizontal="left" wrapText="1"/>
    </xf>
    <xf numFmtId="0" fontId="34" fillId="2" borderId="2" xfId="9" applyFont="1" applyFill="1" applyBorder="1" applyAlignment="1">
      <alignment horizontal="left"/>
    </xf>
    <xf numFmtId="0" fontId="34" fillId="2" borderId="0" xfId="9" applyFont="1" applyFill="1" applyAlignment="1">
      <alignment horizontal="left"/>
    </xf>
    <xf numFmtId="6" fontId="35" fillId="3" borderId="56" xfId="9" applyNumberFormat="1" applyFont="1" applyFill="1" applyBorder="1" applyAlignment="1">
      <alignment horizontal="center"/>
    </xf>
    <xf numFmtId="6" fontId="35" fillId="3" borderId="29" xfId="9" applyNumberFormat="1" applyFont="1" applyFill="1" applyBorder="1" applyAlignment="1">
      <alignment horizontal="center"/>
    </xf>
    <xf numFmtId="6" fontId="35" fillId="3" borderId="60" xfId="9" applyNumberFormat="1" applyFont="1" applyFill="1" applyBorder="1" applyAlignment="1">
      <alignment horizontal="center"/>
    </xf>
    <xf numFmtId="0" fontId="12" fillId="3" borderId="61" xfId="9" applyFont="1" applyFill="1" applyBorder="1" applyAlignment="1">
      <alignment horizontal="center" wrapText="1"/>
    </xf>
    <xf numFmtId="0" fontId="12" fillId="3" borderId="69" xfId="9" applyFont="1" applyFill="1" applyBorder="1" applyAlignment="1">
      <alignment horizontal="center" wrapText="1"/>
    </xf>
    <xf numFmtId="0" fontId="12" fillId="3" borderId="14" xfId="9" applyFont="1" applyFill="1" applyBorder="1" applyAlignment="1">
      <alignment horizontal="center" wrapText="1"/>
    </xf>
    <xf numFmtId="0" fontId="12" fillId="3" borderId="16" xfId="9" applyFont="1" applyFill="1" applyBorder="1" applyAlignment="1">
      <alignment horizontal="center" wrapText="1"/>
    </xf>
    <xf numFmtId="0" fontId="12" fillId="3" borderId="60" xfId="9" applyFont="1" applyFill="1" applyBorder="1" applyAlignment="1">
      <alignment horizontal="center" wrapText="1"/>
    </xf>
    <xf numFmtId="0" fontId="4" fillId="12" borderId="40" xfId="9" applyFill="1" applyBorder="1" applyAlignment="1">
      <alignment horizontal="right" vertical="center"/>
    </xf>
    <xf numFmtId="0" fontId="4" fillId="12" borderId="28" xfId="9" applyFill="1" applyBorder="1" applyAlignment="1">
      <alignment horizontal="right" vertical="center"/>
    </xf>
    <xf numFmtId="0" fontId="4" fillId="12" borderId="40" xfId="9" applyFill="1" applyBorder="1" applyAlignment="1">
      <alignment horizontal="center" vertical="center"/>
    </xf>
    <xf numFmtId="0" fontId="4" fillId="12" borderId="28" xfId="9" applyFill="1" applyBorder="1" applyAlignment="1">
      <alignment horizontal="center" vertical="center"/>
    </xf>
    <xf numFmtId="1" fontId="9" fillId="29" borderId="2" xfId="12" applyNumberFormat="1" applyFont="1" applyFill="1" applyBorder="1" applyAlignment="1">
      <alignment horizontal="center" vertical="top"/>
    </xf>
    <xf numFmtId="1" fontId="9" fillId="29" borderId="0" xfId="12" applyNumberFormat="1" applyFont="1" applyFill="1" applyAlignment="1">
      <alignment horizontal="center" vertical="top"/>
    </xf>
    <xf numFmtId="1" fontId="4" fillId="29" borderId="2" xfId="12" applyNumberFormat="1" applyFont="1" applyFill="1" applyBorder="1" applyAlignment="1">
      <alignment horizontal="center" vertical="center" wrapText="1"/>
    </xf>
    <xf numFmtId="1" fontId="4" fillId="29" borderId="0" xfId="12" applyNumberFormat="1" applyFont="1" applyFill="1" applyAlignment="1">
      <alignment horizontal="center" vertical="center" wrapText="1"/>
    </xf>
    <xf numFmtId="0" fontId="36" fillId="16" borderId="30" xfId="9" applyFont="1" applyFill="1" applyBorder="1" applyAlignment="1">
      <alignment horizontal="center" vertical="center" wrapText="1"/>
    </xf>
    <xf numFmtId="0" fontId="36" fillId="16" borderId="52" xfId="9" applyFont="1" applyFill="1" applyBorder="1" applyAlignment="1">
      <alignment horizontal="center" vertical="center" wrapText="1"/>
    </xf>
    <xf numFmtId="0" fontId="36" fillId="16" borderId="50" xfId="9" applyFont="1" applyFill="1" applyBorder="1" applyAlignment="1">
      <alignment horizontal="center" vertical="center" wrapText="1"/>
    </xf>
    <xf numFmtId="0" fontId="36" fillId="16" borderId="51" xfId="9" applyFont="1" applyFill="1" applyBorder="1" applyAlignment="1">
      <alignment horizontal="center" vertical="center" wrapText="1"/>
    </xf>
    <xf numFmtId="3" fontId="2" fillId="16" borderId="70" xfId="12" applyNumberFormat="1" applyFont="1" applyFill="1" applyBorder="1" applyAlignment="1">
      <alignment horizontal="left" vertical="center" wrapText="1"/>
    </xf>
    <xf numFmtId="3" fontId="2" fillId="16" borderId="25" xfId="12" applyNumberFormat="1" applyFont="1" applyFill="1" applyBorder="1" applyAlignment="1">
      <alignment horizontal="left" vertical="center" wrapText="1"/>
    </xf>
    <xf numFmtId="164" fontId="36" fillId="16" borderId="14" xfId="1" applyNumberFormat="1" applyFont="1" applyFill="1" applyBorder="1" applyAlignment="1">
      <alignment horizontal="center" wrapText="1"/>
    </xf>
    <xf numFmtId="164" fontId="36" fillId="16" borderId="16" xfId="1" applyNumberFormat="1" applyFont="1" applyFill="1" applyBorder="1" applyAlignment="1">
      <alignment horizontal="center" wrapText="1"/>
    </xf>
    <xf numFmtId="164" fontId="36" fillId="16" borderId="38" xfId="1" applyNumberFormat="1" applyFont="1" applyFill="1" applyBorder="1" applyAlignment="1">
      <alignment horizontal="center" wrapText="1"/>
    </xf>
    <xf numFmtId="164" fontId="36" fillId="18" borderId="14" xfId="1" applyNumberFormat="1" applyFont="1" applyFill="1" applyBorder="1" applyAlignment="1">
      <alignment horizontal="center" wrapText="1"/>
    </xf>
    <xf numFmtId="164" fontId="36" fillId="18" borderId="38" xfId="1" applyNumberFormat="1" applyFont="1" applyFill="1" applyBorder="1" applyAlignment="1">
      <alignment horizontal="center" wrapText="1"/>
    </xf>
    <xf numFmtId="0" fontId="36" fillId="18" borderId="30" xfId="9" applyFont="1" applyFill="1" applyBorder="1" applyAlignment="1">
      <alignment horizontal="center" vertical="center" wrapText="1"/>
    </xf>
    <xf numFmtId="0" fontId="36" fillId="18" borderId="52" xfId="9" applyFont="1" applyFill="1" applyBorder="1" applyAlignment="1">
      <alignment horizontal="center" vertical="center" wrapText="1"/>
    </xf>
    <xf numFmtId="0" fontId="36" fillId="18" borderId="51" xfId="9" applyFont="1" applyFill="1" applyBorder="1" applyAlignment="1">
      <alignment horizontal="center" vertical="center" wrapText="1"/>
    </xf>
    <xf numFmtId="3" fontId="2" fillId="18" borderId="70" xfId="12" applyNumberFormat="1" applyFont="1" applyFill="1" applyBorder="1" applyAlignment="1">
      <alignment horizontal="left" vertical="center" wrapText="1"/>
    </xf>
    <xf numFmtId="3" fontId="2" fillId="18" borderId="25" xfId="12" applyNumberFormat="1" applyFont="1" applyFill="1" applyBorder="1" applyAlignment="1">
      <alignment horizontal="left" vertical="center" wrapText="1"/>
    </xf>
    <xf numFmtId="0" fontId="36" fillId="18" borderId="50" xfId="9" applyFont="1" applyFill="1" applyBorder="1" applyAlignment="1">
      <alignment horizontal="center" vertical="center" wrapText="1"/>
    </xf>
    <xf numFmtId="164" fontId="36" fillId="18" borderId="16" xfId="1" applyNumberFormat="1" applyFont="1" applyFill="1" applyBorder="1" applyAlignment="1">
      <alignment horizontal="center" wrapText="1"/>
    </xf>
    <xf numFmtId="164" fontId="36" fillId="17" borderId="14" xfId="1" applyNumberFormat="1" applyFont="1" applyFill="1" applyBorder="1" applyAlignment="1">
      <alignment horizontal="center" wrapText="1"/>
    </xf>
    <xf numFmtId="164" fontId="36" fillId="17" borderId="38" xfId="1" applyNumberFormat="1" applyFont="1" applyFill="1" applyBorder="1" applyAlignment="1">
      <alignment horizontal="center" wrapText="1"/>
    </xf>
    <xf numFmtId="0" fontId="36" fillId="17" borderId="30" xfId="9" applyFont="1" applyFill="1" applyBorder="1" applyAlignment="1">
      <alignment horizontal="center" vertical="center" wrapText="1"/>
    </xf>
    <xf numFmtId="0" fontId="36" fillId="17" borderId="52" xfId="9" applyFont="1" applyFill="1" applyBorder="1" applyAlignment="1">
      <alignment horizontal="center" vertical="center" wrapText="1"/>
    </xf>
    <xf numFmtId="0" fontId="36" fillId="17" borderId="51" xfId="9" applyFont="1" applyFill="1" applyBorder="1" applyAlignment="1">
      <alignment horizontal="center" vertical="center" wrapText="1"/>
    </xf>
    <xf numFmtId="3" fontId="2" fillId="17" borderId="70" xfId="12" applyNumberFormat="1" applyFont="1" applyFill="1" applyBorder="1" applyAlignment="1">
      <alignment horizontal="left" vertical="center" wrapText="1"/>
    </xf>
    <xf numFmtId="3" fontId="2" fillId="17" borderId="25" xfId="12" applyNumberFormat="1" applyFont="1" applyFill="1" applyBorder="1" applyAlignment="1">
      <alignment horizontal="left" vertical="center" wrapText="1"/>
    </xf>
    <xf numFmtId="0" fontId="36" fillId="17" borderId="50" xfId="9" applyFont="1" applyFill="1" applyBorder="1" applyAlignment="1">
      <alignment horizontal="center" vertical="center" wrapText="1"/>
    </xf>
    <xf numFmtId="164" fontId="36" fillId="17" borderId="16" xfId="1" applyNumberFormat="1" applyFont="1" applyFill="1" applyBorder="1" applyAlignment="1">
      <alignment horizontal="center" wrapText="1"/>
    </xf>
    <xf numFmtId="0" fontId="48" fillId="27" borderId="62" xfId="0" applyFont="1" applyFill="1" applyBorder="1" applyAlignment="1">
      <alignment horizontal="center" vertical="center"/>
    </xf>
    <xf numFmtId="0" fontId="48" fillId="27" borderId="52" xfId="0" applyFont="1" applyFill="1" applyBorder="1" applyAlignment="1">
      <alignment horizontal="center" vertical="center"/>
    </xf>
    <xf numFmtId="0" fontId="48" fillId="27" borderId="50" xfId="0" applyFont="1" applyFill="1" applyBorder="1" applyAlignment="1">
      <alignment horizontal="center" vertical="center"/>
    </xf>
    <xf numFmtId="0" fontId="48" fillId="25" borderId="62" xfId="0" applyFont="1" applyFill="1" applyBorder="1" applyAlignment="1">
      <alignment horizontal="center" vertical="center"/>
    </xf>
    <xf numFmtId="0" fontId="48" fillId="25" borderId="52" xfId="0" applyFont="1" applyFill="1" applyBorder="1" applyAlignment="1">
      <alignment horizontal="center" vertical="center"/>
    </xf>
    <xf numFmtId="0" fontId="48" fillId="25" borderId="50" xfId="0" applyFont="1" applyFill="1" applyBorder="1" applyAlignment="1">
      <alignment horizontal="center" vertical="center"/>
    </xf>
    <xf numFmtId="0" fontId="48" fillId="26" borderId="62" xfId="0" applyFont="1" applyFill="1" applyBorder="1" applyAlignment="1">
      <alignment horizontal="center" vertical="center"/>
    </xf>
    <xf numFmtId="0" fontId="48" fillId="26" borderId="52" xfId="0" applyFont="1" applyFill="1" applyBorder="1" applyAlignment="1">
      <alignment horizontal="center" vertical="center"/>
    </xf>
    <xf numFmtId="0" fontId="48" fillId="26" borderId="50" xfId="0" applyFont="1" applyFill="1" applyBorder="1" applyAlignment="1">
      <alignment horizontal="center" vertical="center"/>
    </xf>
    <xf numFmtId="0" fontId="51" fillId="27" borderId="18" xfId="0" applyFont="1" applyFill="1" applyBorder="1" applyAlignment="1">
      <alignment horizontal="center" vertical="center"/>
    </xf>
    <xf numFmtId="0" fontId="51" fillId="27" borderId="39" xfId="0" applyFont="1" applyFill="1" applyBorder="1" applyAlignment="1">
      <alignment horizontal="center" vertical="center"/>
    </xf>
    <xf numFmtId="0" fontId="51" fillId="27" borderId="8" xfId="0" applyFont="1" applyFill="1" applyBorder="1" applyAlignment="1">
      <alignment horizontal="center" vertical="center"/>
    </xf>
    <xf numFmtId="0" fontId="51" fillId="25" borderId="18" xfId="0" applyFont="1" applyFill="1" applyBorder="1" applyAlignment="1">
      <alignment horizontal="center" vertical="center"/>
    </xf>
    <xf numFmtId="0" fontId="51" fillId="25" borderId="39" xfId="0" applyFont="1" applyFill="1" applyBorder="1" applyAlignment="1">
      <alignment horizontal="center" vertical="center"/>
    </xf>
    <xf numFmtId="0" fontId="51" fillId="25" borderId="8" xfId="0" applyFont="1" applyFill="1" applyBorder="1" applyAlignment="1">
      <alignment horizontal="center" vertical="center"/>
    </xf>
    <xf numFmtId="0" fontId="51" fillId="26" borderId="18" xfId="0" applyFont="1" applyFill="1" applyBorder="1" applyAlignment="1">
      <alignment horizontal="center" vertical="center"/>
    </xf>
    <xf numFmtId="0" fontId="51" fillId="26" borderId="39" xfId="0" applyFont="1" applyFill="1" applyBorder="1" applyAlignment="1">
      <alignment horizontal="center" vertical="center"/>
    </xf>
    <xf numFmtId="0" fontId="51" fillId="26" borderId="8" xfId="0" applyFont="1" applyFill="1" applyBorder="1" applyAlignment="1">
      <alignment horizontal="center" vertical="center"/>
    </xf>
  </cellXfs>
  <cellStyles count="17">
    <cellStyle name="Comma" xfId="1" builtinId="3"/>
    <cellStyle name="Comma 2" xfId="2" xr:uid="{00000000-0005-0000-0000-000001000000}"/>
    <cellStyle name="Comma 3" xfId="3" xr:uid="{00000000-0005-0000-0000-000002000000}"/>
    <cellStyle name="Comma 3 2" xfId="4" xr:uid="{00000000-0005-0000-0000-000003000000}"/>
    <cellStyle name="Currency 2" xfId="5" xr:uid="{00000000-0005-0000-0000-000004000000}"/>
    <cellStyle name="Currency 2 2" xfId="6" xr:uid="{00000000-0005-0000-0000-000005000000}"/>
    <cellStyle name="Currency 4" xfId="7" xr:uid="{00000000-0005-0000-0000-000006000000}"/>
    <cellStyle name="Normal" xfId="0" builtinId="0"/>
    <cellStyle name="Normal 151" xfId="8" xr:uid="{00000000-0005-0000-0000-000008000000}"/>
    <cellStyle name="Normal 2" xfId="9" xr:uid="{00000000-0005-0000-0000-000009000000}"/>
    <cellStyle name="Normal 3" xfId="10" xr:uid="{00000000-0005-0000-0000-00000A000000}"/>
    <cellStyle name="Normal 4" xfId="11" xr:uid="{00000000-0005-0000-0000-00000B000000}"/>
    <cellStyle name="Normal 5" xfId="12" xr:uid="{00000000-0005-0000-0000-00000C000000}"/>
    <cellStyle name="Percent" xfId="13" builtinId="5"/>
    <cellStyle name="Percent 2" xfId="14" xr:uid="{00000000-0005-0000-0000-00000E000000}"/>
    <cellStyle name="Percent 3" xfId="15" xr:uid="{00000000-0005-0000-0000-00000F000000}"/>
    <cellStyle name="Percent 3 2" xfId="16" xr:uid="{00000000-0005-0000-0000-000010000000}"/>
  </cellStyles>
  <dxfs count="3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4" formatCode="0.00%"/>
    </dxf>
    <dxf>
      <numFmt numFmtId="166" formatCode="&quot;$&quot;#,##0"/>
    </dxf>
    <dxf>
      <numFmt numFmtId="14" formatCode="0.00%"/>
    </dxf>
    <dxf>
      <numFmt numFmtId="166" formatCode="&quot;$&quot;#,##0"/>
    </dxf>
    <dxf>
      <numFmt numFmtId="14" formatCode="0.00%"/>
    </dxf>
    <dxf>
      <numFmt numFmtId="166" formatCode="&quot;$&quot;#,##0"/>
    </dxf>
    <dxf>
      <numFmt numFmtId="14" formatCode="0.00%"/>
    </dxf>
    <dxf>
      <numFmt numFmtId="166" formatCode="&quot;$&quot;#,##0"/>
    </dxf>
    <dxf>
      <numFmt numFmtId="14" formatCode="0.00%"/>
    </dxf>
    <dxf>
      <numFmt numFmtId="166" formatCode="&quot;$&quot;#,##0"/>
    </dxf>
    <dxf>
      <numFmt numFmtId="14" formatCode="0.00%"/>
    </dxf>
    <dxf>
      <numFmt numFmtId="166" formatCode="&quot;$&quot;#,##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Projected Operating Revenue</a:t>
            </a:r>
          </a:p>
          <a:p>
            <a:pPr algn="l">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a:cs typeface="Arial"/>
              </a:rPr>
              <a:t>($ in thousands)</a:t>
            </a:r>
          </a:p>
        </c:rich>
      </c:tx>
      <c:layout>
        <c:manualLayout>
          <c:xMode val="edge"/>
          <c:yMode val="edge"/>
          <c:x val="9.9576897150151319E-2"/>
          <c:y val="2.706780636377672E-2"/>
        </c:manualLayout>
      </c:layout>
      <c:overlay val="0"/>
      <c:spPr>
        <a:noFill/>
        <a:ln w="25400">
          <a:noFill/>
        </a:ln>
      </c:spPr>
    </c:title>
    <c:autoTitleDeleted val="0"/>
    <c:plotArea>
      <c:layout>
        <c:manualLayout>
          <c:layoutTarget val="inner"/>
          <c:xMode val="edge"/>
          <c:yMode val="edge"/>
          <c:x val="0.14459484914112511"/>
          <c:y val="0.17956966609120384"/>
          <c:w val="0.82383259469615477"/>
          <c:h val="0.57698317122124443"/>
        </c:manualLayout>
      </c:layout>
      <c:lineChart>
        <c:grouping val="standard"/>
        <c:varyColors val="0"/>
        <c:ser>
          <c:idx val="6"/>
          <c:order val="0"/>
          <c:tx>
            <c:strRef>
              <c:f>'5. Projections Summary '!$B$2:$E$2</c:f>
              <c:strCache>
                <c:ptCount val="4"/>
                <c:pt idx="0">
                  <c:v>Scenario 1</c:v>
                </c:pt>
              </c:strCache>
            </c:strRef>
          </c:tx>
          <c:spPr>
            <a:ln w="28575" cap="rnd">
              <a:solidFill>
                <a:srgbClr val="1F497D">
                  <a:lumMod val="60000"/>
                  <a:lumOff val="40000"/>
                </a:srgbClr>
              </a:solidFill>
              <a:round/>
            </a:ln>
            <a:effectLst/>
          </c:spPr>
          <c:marker>
            <c:symbol val="none"/>
          </c:marker>
          <c:cat>
            <c:strRef>
              <c:f>'5. Projections Summary '!$B$4:$E$4</c:f>
              <c:strCache>
                <c:ptCount val="4"/>
                <c:pt idx="0">
                  <c:v> FY2022 </c:v>
                </c:pt>
                <c:pt idx="1">
                  <c:v> FY2023 </c:v>
                </c:pt>
                <c:pt idx="2">
                  <c:v> FY2024 </c:v>
                </c:pt>
                <c:pt idx="3">
                  <c:v> FY2025 </c:v>
                </c:pt>
              </c:strCache>
            </c:strRef>
          </c:cat>
          <c:val>
            <c:numRef>
              <c:f>'5. Projections Summary '!$B$9:$E$9</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0-53EC-43A5-845C-BF11B43DF8DF}"/>
            </c:ext>
          </c:extLst>
        </c:ser>
        <c:ser>
          <c:idx val="0"/>
          <c:order val="1"/>
          <c:tx>
            <c:strRef>
              <c:f>'5. Projections Summary '!$G$2:$J$2</c:f>
              <c:strCache>
                <c:ptCount val="4"/>
                <c:pt idx="0">
                  <c:v>Scenario 2</c:v>
                </c:pt>
              </c:strCache>
            </c:strRef>
          </c:tx>
          <c:spPr>
            <a:ln w="28575" cap="rnd">
              <a:solidFill>
                <a:srgbClr val="F79646"/>
              </a:solidFill>
              <a:round/>
            </a:ln>
            <a:effectLst/>
          </c:spPr>
          <c:marker>
            <c:symbol val="none"/>
          </c:marker>
          <c:dPt>
            <c:idx val="1"/>
            <c:bubble3D val="0"/>
            <c:extLst>
              <c:ext xmlns:c16="http://schemas.microsoft.com/office/drawing/2014/chart" uri="{C3380CC4-5D6E-409C-BE32-E72D297353CC}">
                <c16:uniqueId val="{00000002-53EC-43A5-845C-BF11B43DF8DF}"/>
              </c:ext>
            </c:extLst>
          </c:dPt>
          <c:cat>
            <c:strRef>
              <c:f>'5. Projections Summary '!$B$4:$E$4</c:f>
              <c:strCache>
                <c:ptCount val="4"/>
                <c:pt idx="0">
                  <c:v> FY2022 </c:v>
                </c:pt>
                <c:pt idx="1">
                  <c:v> FY2023 </c:v>
                </c:pt>
                <c:pt idx="2">
                  <c:v> FY2024 </c:v>
                </c:pt>
                <c:pt idx="3">
                  <c:v> FY2025 </c:v>
                </c:pt>
              </c:strCache>
            </c:strRef>
          </c:cat>
          <c:val>
            <c:numRef>
              <c:f>'5. Projections Summary '!$G$9:$J$9</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3-53EC-43A5-845C-BF11B43DF8DF}"/>
            </c:ext>
          </c:extLst>
        </c:ser>
        <c:ser>
          <c:idx val="1"/>
          <c:order val="2"/>
          <c:tx>
            <c:strRef>
              <c:f>'5. Projections Summary '!$L$2:$O$2</c:f>
              <c:strCache>
                <c:ptCount val="4"/>
                <c:pt idx="0">
                  <c:v>Scenario 3</c:v>
                </c:pt>
              </c:strCache>
            </c:strRef>
          </c:tx>
          <c:spPr>
            <a:ln w="28575" cap="rnd">
              <a:solidFill>
                <a:srgbClr val="C0504D"/>
              </a:solidFill>
              <a:round/>
            </a:ln>
            <a:effectLst/>
          </c:spPr>
          <c:marker>
            <c:symbol val="none"/>
          </c:marker>
          <c:cat>
            <c:strRef>
              <c:f>'5. Projections Summary '!$B$4:$E$4</c:f>
              <c:strCache>
                <c:ptCount val="4"/>
                <c:pt idx="0">
                  <c:v> FY2022 </c:v>
                </c:pt>
                <c:pt idx="1">
                  <c:v> FY2023 </c:v>
                </c:pt>
                <c:pt idx="2">
                  <c:v> FY2024 </c:v>
                </c:pt>
                <c:pt idx="3">
                  <c:v> FY2025 </c:v>
                </c:pt>
              </c:strCache>
            </c:strRef>
          </c:cat>
          <c:val>
            <c:numRef>
              <c:f>'5. Projections Summary '!$L$9:$O$9</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4-53EC-43A5-845C-BF11B43DF8DF}"/>
            </c:ext>
          </c:extLst>
        </c:ser>
        <c:dLbls>
          <c:showLegendKey val="0"/>
          <c:showVal val="0"/>
          <c:showCatName val="0"/>
          <c:showSerName val="0"/>
          <c:showPercent val="0"/>
          <c:showBubbleSize val="0"/>
        </c:dLbls>
        <c:smooth val="0"/>
        <c:axId val="74851007"/>
        <c:axId val="1"/>
      </c:lineChart>
      <c:catAx>
        <c:axId val="7485100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en-US"/>
          </a:p>
        </c:txPr>
        <c:crossAx val="74851007"/>
        <c:crosses val="autoZero"/>
        <c:crossBetween val="between"/>
        <c:dispUnits>
          <c:builtInUnit val="thousands"/>
        </c:dispUnits>
      </c:valAx>
      <c:spPr>
        <a:noFill/>
        <a:ln w="25400">
          <a:noFill/>
        </a:ln>
      </c:spPr>
    </c:plotArea>
    <c:legend>
      <c:legendPos val="r"/>
      <c:layout>
        <c:manualLayout>
          <c:xMode val="edge"/>
          <c:yMode val="edge"/>
          <c:x val="7.1038442599046708E-2"/>
          <c:y val="0.91889483065953659"/>
          <c:w val="0.8670324952550329"/>
          <c:h val="8.0213903743315496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Projected Operating Expense</a:t>
            </a:r>
          </a:p>
          <a:p>
            <a:pPr algn="l">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a:cs typeface="Arial"/>
              </a:rPr>
              <a:t>($ in thousands)</a:t>
            </a:r>
          </a:p>
        </c:rich>
      </c:tx>
      <c:layout>
        <c:manualLayout>
          <c:xMode val="edge"/>
          <c:yMode val="edge"/>
          <c:x val="0.10310431412679914"/>
          <c:y val="2.7067576552930885E-2"/>
        </c:manualLayout>
      </c:layout>
      <c:overlay val="0"/>
      <c:spPr>
        <a:noFill/>
        <a:ln w="25400">
          <a:noFill/>
        </a:ln>
      </c:spPr>
    </c:title>
    <c:autoTitleDeleted val="0"/>
    <c:plotArea>
      <c:layout>
        <c:manualLayout>
          <c:layoutTarget val="inner"/>
          <c:xMode val="edge"/>
          <c:yMode val="edge"/>
          <c:x val="0.14328984147739654"/>
          <c:y val="0.18653816272965879"/>
          <c:w val="0.82542255322777791"/>
          <c:h val="0.58080531933508306"/>
        </c:manualLayout>
      </c:layout>
      <c:lineChart>
        <c:grouping val="standard"/>
        <c:varyColors val="0"/>
        <c:ser>
          <c:idx val="6"/>
          <c:order val="0"/>
          <c:tx>
            <c:strRef>
              <c:f>'5. Projections Summary '!$B$2:$E$2</c:f>
              <c:strCache>
                <c:ptCount val="4"/>
                <c:pt idx="0">
                  <c:v>Scenario 1</c:v>
                </c:pt>
              </c:strCache>
            </c:strRef>
          </c:tx>
          <c:spPr>
            <a:ln w="28575" cap="rnd">
              <a:solidFill>
                <a:srgbClr val="1F497D">
                  <a:lumMod val="60000"/>
                  <a:lumOff val="40000"/>
                </a:srgbClr>
              </a:solidFill>
              <a:round/>
            </a:ln>
            <a:effectLst/>
          </c:spPr>
          <c:marker>
            <c:symbol val="none"/>
          </c:marker>
          <c:cat>
            <c:strRef>
              <c:f>'5. Projections Summary '!$B$4:$E$4</c:f>
              <c:strCache>
                <c:ptCount val="4"/>
                <c:pt idx="0">
                  <c:v> FY2022 </c:v>
                </c:pt>
                <c:pt idx="1">
                  <c:v> FY2023 </c:v>
                </c:pt>
                <c:pt idx="2">
                  <c:v> FY2024 </c:v>
                </c:pt>
                <c:pt idx="3">
                  <c:v> FY2025 </c:v>
                </c:pt>
              </c:strCache>
            </c:strRef>
          </c:cat>
          <c:val>
            <c:numRef>
              <c:f>'5. Projections Summary '!$B$17:$E$17</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0-8644-4B86-8916-411F5E97C5C0}"/>
            </c:ext>
          </c:extLst>
        </c:ser>
        <c:ser>
          <c:idx val="0"/>
          <c:order val="1"/>
          <c:tx>
            <c:strRef>
              <c:f>'5. Projections Summary '!$G$2:$J$2</c:f>
              <c:strCache>
                <c:ptCount val="4"/>
                <c:pt idx="0">
                  <c:v>Scenario 2</c:v>
                </c:pt>
              </c:strCache>
            </c:strRef>
          </c:tx>
          <c:spPr>
            <a:ln w="28575" cap="rnd">
              <a:solidFill>
                <a:srgbClr val="F79646"/>
              </a:solidFill>
              <a:round/>
            </a:ln>
            <a:effectLst/>
          </c:spPr>
          <c:marker>
            <c:symbol val="none"/>
          </c:marker>
          <c:dPt>
            <c:idx val="1"/>
            <c:bubble3D val="0"/>
            <c:extLst>
              <c:ext xmlns:c16="http://schemas.microsoft.com/office/drawing/2014/chart" uri="{C3380CC4-5D6E-409C-BE32-E72D297353CC}">
                <c16:uniqueId val="{00000002-8644-4B86-8916-411F5E97C5C0}"/>
              </c:ext>
            </c:extLst>
          </c:dPt>
          <c:cat>
            <c:strRef>
              <c:f>'5. Projections Summary '!$B$4:$E$4</c:f>
              <c:strCache>
                <c:ptCount val="4"/>
                <c:pt idx="0">
                  <c:v> FY2022 </c:v>
                </c:pt>
                <c:pt idx="1">
                  <c:v> FY2023 </c:v>
                </c:pt>
                <c:pt idx="2">
                  <c:v> FY2024 </c:v>
                </c:pt>
                <c:pt idx="3">
                  <c:v> FY2025 </c:v>
                </c:pt>
              </c:strCache>
            </c:strRef>
          </c:cat>
          <c:val>
            <c:numRef>
              <c:f>'5. Projections Summary '!$G$17:$J$17</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3-8644-4B86-8916-411F5E97C5C0}"/>
            </c:ext>
          </c:extLst>
        </c:ser>
        <c:ser>
          <c:idx val="1"/>
          <c:order val="2"/>
          <c:tx>
            <c:strRef>
              <c:f>'5. Projections Summary '!$L$2:$O$2</c:f>
              <c:strCache>
                <c:ptCount val="4"/>
                <c:pt idx="0">
                  <c:v>Scenario 3</c:v>
                </c:pt>
              </c:strCache>
            </c:strRef>
          </c:tx>
          <c:spPr>
            <a:ln w="28575" cap="rnd">
              <a:solidFill>
                <a:srgbClr val="C0504D"/>
              </a:solidFill>
              <a:round/>
            </a:ln>
            <a:effectLst/>
          </c:spPr>
          <c:marker>
            <c:symbol val="none"/>
          </c:marker>
          <c:cat>
            <c:strRef>
              <c:f>'5. Projections Summary '!$B$4:$E$4</c:f>
              <c:strCache>
                <c:ptCount val="4"/>
                <c:pt idx="0">
                  <c:v> FY2022 </c:v>
                </c:pt>
                <c:pt idx="1">
                  <c:v> FY2023 </c:v>
                </c:pt>
                <c:pt idx="2">
                  <c:v> FY2024 </c:v>
                </c:pt>
                <c:pt idx="3">
                  <c:v> FY2025 </c:v>
                </c:pt>
              </c:strCache>
            </c:strRef>
          </c:cat>
          <c:val>
            <c:numRef>
              <c:f>'5. Projections Summary '!$L$17:$O$17</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4-8644-4B86-8916-411F5E97C5C0}"/>
            </c:ext>
          </c:extLst>
        </c:ser>
        <c:dLbls>
          <c:showLegendKey val="0"/>
          <c:showVal val="0"/>
          <c:showCatName val="0"/>
          <c:showSerName val="0"/>
          <c:showPercent val="0"/>
          <c:showBubbleSize val="0"/>
        </c:dLbls>
        <c:smooth val="0"/>
        <c:axId val="74841439"/>
        <c:axId val="1"/>
      </c:lineChart>
      <c:catAx>
        <c:axId val="7484143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en-US"/>
          </a:p>
        </c:txPr>
        <c:crossAx val="74841439"/>
        <c:crosses val="autoZero"/>
        <c:crossBetween val="between"/>
        <c:dispUnits>
          <c:builtInUnit val="thousands"/>
        </c:dispUnits>
      </c:valAx>
      <c:spPr>
        <a:noFill/>
        <a:ln w="25400">
          <a:noFill/>
        </a:ln>
      </c:spPr>
    </c:plotArea>
    <c:legend>
      <c:legendPos val="r"/>
      <c:layout>
        <c:manualLayout>
          <c:xMode val="edge"/>
          <c:yMode val="edge"/>
          <c:x val="8.8183670182021473E-2"/>
          <c:y val="0.91466890638670162"/>
          <c:w val="0.83421662544889474"/>
          <c:h val="8.0000279965004362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Projected Operating Surplus (Deficit)</a:t>
            </a:r>
          </a:p>
          <a:p>
            <a:pPr algn="l">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a:cs typeface="Arial"/>
              </a:rPr>
              <a:t>($ in thousands)</a:t>
            </a:r>
          </a:p>
        </c:rich>
      </c:tx>
      <c:layout>
        <c:manualLayout>
          <c:xMode val="edge"/>
          <c:yMode val="edge"/>
          <c:x val="9.9576929083480689E-2"/>
          <c:y val="2.706790640531636E-2"/>
        </c:manualLayout>
      </c:layout>
      <c:overlay val="0"/>
      <c:spPr>
        <a:noFill/>
        <a:ln w="25400">
          <a:noFill/>
        </a:ln>
      </c:spPr>
    </c:title>
    <c:autoTitleDeleted val="0"/>
    <c:plotArea>
      <c:layout>
        <c:manualLayout>
          <c:layoutTarget val="inner"/>
          <c:xMode val="edge"/>
          <c:yMode val="edge"/>
          <c:x val="0.13697220668913507"/>
          <c:y val="0.17986038979170157"/>
          <c:w val="0.81437755981078197"/>
          <c:h val="0.64408555313564531"/>
        </c:manualLayout>
      </c:layout>
      <c:lineChart>
        <c:grouping val="standard"/>
        <c:varyColors val="0"/>
        <c:ser>
          <c:idx val="6"/>
          <c:order val="0"/>
          <c:tx>
            <c:strRef>
              <c:f>'5. Projections Summary '!$B$2:$E$2</c:f>
              <c:strCache>
                <c:ptCount val="4"/>
                <c:pt idx="0">
                  <c:v>Scenario 1</c:v>
                </c:pt>
              </c:strCache>
            </c:strRef>
          </c:tx>
          <c:spPr>
            <a:ln w="28575" cap="rnd">
              <a:solidFill>
                <a:srgbClr val="1F497D">
                  <a:lumMod val="60000"/>
                  <a:lumOff val="40000"/>
                </a:srgbClr>
              </a:solidFill>
              <a:round/>
            </a:ln>
            <a:effectLst/>
          </c:spPr>
          <c:marker>
            <c:symbol val="none"/>
          </c:marker>
          <c:cat>
            <c:strRef>
              <c:f>'5. Projections Summary '!$B$4:$E$4</c:f>
              <c:strCache>
                <c:ptCount val="4"/>
                <c:pt idx="0">
                  <c:v> FY2022 </c:v>
                </c:pt>
                <c:pt idx="1">
                  <c:v> FY2023 </c:v>
                </c:pt>
                <c:pt idx="2">
                  <c:v> FY2024 </c:v>
                </c:pt>
                <c:pt idx="3">
                  <c:v> FY2025 </c:v>
                </c:pt>
              </c:strCache>
            </c:strRef>
          </c:cat>
          <c:val>
            <c:numRef>
              <c:f>'5. Projections Summary '!$B$19:$E$19</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0-F6D4-4855-AB43-39955799045F}"/>
            </c:ext>
          </c:extLst>
        </c:ser>
        <c:ser>
          <c:idx val="0"/>
          <c:order val="1"/>
          <c:tx>
            <c:strRef>
              <c:f>'5. Projections Summary '!$G$2:$J$2</c:f>
              <c:strCache>
                <c:ptCount val="4"/>
                <c:pt idx="0">
                  <c:v>Scenario 2</c:v>
                </c:pt>
              </c:strCache>
            </c:strRef>
          </c:tx>
          <c:spPr>
            <a:ln w="28575" cap="rnd">
              <a:solidFill>
                <a:srgbClr val="F79646"/>
              </a:solidFill>
              <a:round/>
            </a:ln>
            <a:effectLst/>
          </c:spPr>
          <c:marker>
            <c:symbol val="none"/>
          </c:marker>
          <c:dPt>
            <c:idx val="1"/>
            <c:bubble3D val="0"/>
            <c:extLst>
              <c:ext xmlns:c16="http://schemas.microsoft.com/office/drawing/2014/chart" uri="{C3380CC4-5D6E-409C-BE32-E72D297353CC}">
                <c16:uniqueId val="{00000002-F6D4-4855-AB43-39955799045F}"/>
              </c:ext>
            </c:extLst>
          </c:dPt>
          <c:cat>
            <c:strRef>
              <c:f>'5. Projections Summary '!$B$4:$E$4</c:f>
              <c:strCache>
                <c:ptCount val="4"/>
                <c:pt idx="0">
                  <c:v> FY2022 </c:v>
                </c:pt>
                <c:pt idx="1">
                  <c:v> FY2023 </c:v>
                </c:pt>
                <c:pt idx="2">
                  <c:v> FY2024 </c:v>
                </c:pt>
                <c:pt idx="3">
                  <c:v> FY2025 </c:v>
                </c:pt>
              </c:strCache>
            </c:strRef>
          </c:cat>
          <c:val>
            <c:numRef>
              <c:f>'5. Projections Summary '!$G$19:$J$19</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3-F6D4-4855-AB43-39955799045F}"/>
            </c:ext>
          </c:extLst>
        </c:ser>
        <c:ser>
          <c:idx val="1"/>
          <c:order val="2"/>
          <c:tx>
            <c:strRef>
              <c:f>'5. Projections Summary '!$L$2:$O$2</c:f>
              <c:strCache>
                <c:ptCount val="4"/>
                <c:pt idx="0">
                  <c:v>Scenario 3</c:v>
                </c:pt>
              </c:strCache>
            </c:strRef>
          </c:tx>
          <c:spPr>
            <a:ln w="28575" cap="rnd">
              <a:solidFill>
                <a:srgbClr val="C0504D"/>
              </a:solidFill>
              <a:round/>
            </a:ln>
            <a:effectLst/>
          </c:spPr>
          <c:marker>
            <c:symbol val="none"/>
          </c:marker>
          <c:cat>
            <c:strRef>
              <c:f>'5. Projections Summary '!$B$4:$E$4</c:f>
              <c:strCache>
                <c:ptCount val="4"/>
                <c:pt idx="0">
                  <c:v> FY2022 </c:v>
                </c:pt>
                <c:pt idx="1">
                  <c:v> FY2023 </c:v>
                </c:pt>
                <c:pt idx="2">
                  <c:v> FY2024 </c:v>
                </c:pt>
                <c:pt idx="3">
                  <c:v> FY2025 </c:v>
                </c:pt>
              </c:strCache>
            </c:strRef>
          </c:cat>
          <c:val>
            <c:numRef>
              <c:f>'5. Projections Summary '!$L$19:$O$19</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4-F6D4-4855-AB43-39955799045F}"/>
            </c:ext>
          </c:extLst>
        </c:ser>
        <c:dLbls>
          <c:showLegendKey val="0"/>
          <c:showVal val="0"/>
          <c:showCatName val="0"/>
          <c:showSerName val="0"/>
          <c:showPercent val="0"/>
          <c:showBubbleSize val="0"/>
        </c:dLbls>
        <c:smooth val="0"/>
        <c:axId val="74850175"/>
        <c:axId val="1"/>
      </c:lineChart>
      <c:catAx>
        <c:axId val="7485017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en-US"/>
          </a:p>
        </c:txPr>
        <c:crossAx val="74850175"/>
        <c:crosses val="autoZero"/>
        <c:crossBetween val="between"/>
        <c:dispUnits>
          <c:builtInUnit val="thousands"/>
        </c:dispUnits>
      </c:valAx>
      <c:spPr>
        <a:noFill/>
        <a:ln w="25400">
          <a:noFill/>
        </a:ln>
      </c:spPr>
    </c:plotArea>
    <c:legend>
      <c:legendPos val="r"/>
      <c:layout>
        <c:manualLayout>
          <c:xMode val="edge"/>
          <c:yMode val="edge"/>
          <c:x val="5.3742802303262956E-2"/>
          <c:y val="0.908109119338806"/>
          <c:w val="0.90786948176583493"/>
          <c:h val="8.1081141453062999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Scenario 1</a:t>
            </a:r>
          </a:p>
          <a:p>
            <a:pPr algn="l">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a:cs typeface="Arial"/>
              </a:rPr>
              <a:t>($ in thousands)</a:t>
            </a:r>
          </a:p>
        </c:rich>
      </c:tx>
      <c:layout>
        <c:manualLayout>
          <c:xMode val="edge"/>
          <c:yMode val="edge"/>
          <c:x val="9.9576897150151319E-2"/>
          <c:y val="2.706780636377672E-2"/>
        </c:manualLayout>
      </c:layout>
      <c:overlay val="0"/>
      <c:spPr>
        <a:noFill/>
        <a:ln w="25400">
          <a:noFill/>
        </a:ln>
      </c:spPr>
    </c:title>
    <c:autoTitleDeleted val="0"/>
    <c:plotArea>
      <c:layout>
        <c:manualLayout>
          <c:layoutTarget val="inner"/>
          <c:xMode val="edge"/>
          <c:yMode val="edge"/>
          <c:x val="0.14459484914112511"/>
          <c:y val="0.18669979086838745"/>
          <c:w val="0.83111856919524407"/>
          <c:h val="0.57698317122124443"/>
        </c:manualLayout>
      </c:layout>
      <c:lineChart>
        <c:grouping val="standard"/>
        <c:varyColors val="0"/>
        <c:ser>
          <c:idx val="6"/>
          <c:order val="0"/>
          <c:tx>
            <c:strRef>
              <c:f>'5. Projections Summary '!$A$9</c:f>
              <c:strCache>
                <c:ptCount val="1"/>
                <c:pt idx="0">
                  <c:v>Total Revenue</c:v>
                </c:pt>
              </c:strCache>
            </c:strRef>
          </c:tx>
          <c:spPr>
            <a:ln w="28575" cap="rnd">
              <a:solidFill>
                <a:srgbClr val="00B050"/>
              </a:solidFill>
              <a:round/>
            </a:ln>
            <a:effectLst/>
          </c:spPr>
          <c:marker>
            <c:symbol val="none"/>
          </c:marker>
          <c:cat>
            <c:strRef>
              <c:f>'5. Projections Summary '!$B$4:$E$4</c:f>
              <c:strCache>
                <c:ptCount val="4"/>
                <c:pt idx="0">
                  <c:v> FY2022 </c:v>
                </c:pt>
                <c:pt idx="1">
                  <c:v> FY2023 </c:v>
                </c:pt>
                <c:pt idx="2">
                  <c:v> FY2024 </c:v>
                </c:pt>
                <c:pt idx="3">
                  <c:v> FY2025 </c:v>
                </c:pt>
              </c:strCache>
            </c:strRef>
          </c:cat>
          <c:val>
            <c:numRef>
              <c:f>'5. Projections Summary '!$B$9:$E$9</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0-C7FF-409E-AF3A-4E41287C7468}"/>
            </c:ext>
          </c:extLst>
        </c:ser>
        <c:ser>
          <c:idx val="0"/>
          <c:order val="1"/>
          <c:tx>
            <c:strRef>
              <c:f>'5. Projections Summary '!$A$17</c:f>
              <c:strCache>
                <c:ptCount val="1"/>
                <c:pt idx="0">
                  <c:v>Total Operating Expenses</c:v>
                </c:pt>
              </c:strCache>
            </c:strRef>
          </c:tx>
          <c:spPr>
            <a:ln w="28575" cap="rnd">
              <a:solidFill>
                <a:srgbClr val="7030A0"/>
              </a:solidFill>
              <a:round/>
            </a:ln>
            <a:effectLst/>
          </c:spPr>
          <c:marker>
            <c:symbol val="none"/>
          </c:marker>
          <c:dPt>
            <c:idx val="1"/>
            <c:bubble3D val="0"/>
            <c:extLst>
              <c:ext xmlns:c16="http://schemas.microsoft.com/office/drawing/2014/chart" uri="{C3380CC4-5D6E-409C-BE32-E72D297353CC}">
                <c16:uniqueId val="{00000002-C7FF-409E-AF3A-4E41287C7468}"/>
              </c:ext>
            </c:extLst>
          </c:dPt>
          <c:cat>
            <c:strRef>
              <c:f>'5. Projections Summary '!$B$4:$E$4</c:f>
              <c:strCache>
                <c:ptCount val="4"/>
                <c:pt idx="0">
                  <c:v> FY2022 </c:v>
                </c:pt>
                <c:pt idx="1">
                  <c:v> FY2023 </c:v>
                </c:pt>
                <c:pt idx="2">
                  <c:v> FY2024 </c:v>
                </c:pt>
                <c:pt idx="3">
                  <c:v> FY2025 </c:v>
                </c:pt>
              </c:strCache>
            </c:strRef>
          </c:cat>
          <c:val>
            <c:numRef>
              <c:f>'5. Projections Summary '!$B$17:$E$17</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3-C7FF-409E-AF3A-4E41287C7468}"/>
            </c:ext>
          </c:extLst>
        </c:ser>
        <c:dLbls>
          <c:showLegendKey val="0"/>
          <c:showVal val="0"/>
          <c:showCatName val="0"/>
          <c:showSerName val="0"/>
          <c:showPercent val="0"/>
          <c:showBubbleSize val="0"/>
        </c:dLbls>
        <c:smooth val="0"/>
        <c:axId val="74842687"/>
        <c:axId val="1"/>
      </c:lineChart>
      <c:catAx>
        <c:axId val="748426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en-US"/>
          </a:p>
        </c:txPr>
        <c:crossAx val="74842687"/>
        <c:crosses val="autoZero"/>
        <c:crossBetween val="between"/>
        <c:dispUnits>
          <c:builtInUnit val="thousands"/>
        </c:dispUnits>
      </c:valAx>
      <c:spPr>
        <a:noFill/>
        <a:ln w="25400">
          <a:noFill/>
        </a:ln>
      </c:spPr>
    </c:plotArea>
    <c:legend>
      <c:legendPos val="r"/>
      <c:layout>
        <c:manualLayout>
          <c:xMode val="edge"/>
          <c:yMode val="edge"/>
          <c:wMode val="edge"/>
          <c:hMode val="edge"/>
          <c:x val="7.1038442599046708E-2"/>
          <c:y val="0.91889483065953659"/>
          <c:w val="0.93807093785407958"/>
          <c:h val="0.99910873440285208"/>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Scenario 2</a:t>
            </a:r>
          </a:p>
          <a:p>
            <a:pPr algn="l">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a:cs typeface="Arial"/>
              </a:rPr>
              <a:t>($ in thousands)</a:t>
            </a:r>
          </a:p>
        </c:rich>
      </c:tx>
      <c:layout>
        <c:manualLayout>
          <c:xMode val="edge"/>
          <c:yMode val="edge"/>
          <c:x val="0.10310431412679914"/>
          <c:y val="2.7067576552930885E-2"/>
        </c:manualLayout>
      </c:layout>
      <c:overlay val="0"/>
      <c:spPr>
        <a:noFill/>
        <a:ln w="25400">
          <a:noFill/>
        </a:ln>
      </c:spPr>
    </c:title>
    <c:autoTitleDeleted val="0"/>
    <c:plotArea>
      <c:layout>
        <c:manualLayout>
          <c:layoutTarget val="inner"/>
          <c:xMode val="edge"/>
          <c:yMode val="edge"/>
          <c:x val="0.14328984147739654"/>
          <c:y val="0.19364927384076994"/>
          <c:w val="0.83023603096544341"/>
          <c:h val="0.57013865266841635"/>
        </c:manualLayout>
      </c:layout>
      <c:lineChart>
        <c:grouping val="standard"/>
        <c:varyColors val="0"/>
        <c:ser>
          <c:idx val="6"/>
          <c:order val="0"/>
          <c:tx>
            <c:strRef>
              <c:f>'5. Projections Summary '!$A$9</c:f>
              <c:strCache>
                <c:ptCount val="1"/>
                <c:pt idx="0">
                  <c:v>Total Revenue</c:v>
                </c:pt>
              </c:strCache>
            </c:strRef>
          </c:tx>
          <c:spPr>
            <a:ln w="28575" cap="rnd">
              <a:solidFill>
                <a:srgbClr val="00B050"/>
              </a:solidFill>
              <a:round/>
            </a:ln>
            <a:effectLst/>
          </c:spPr>
          <c:marker>
            <c:symbol val="none"/>
          </c:marker>
          <c:cat>
            <c:strRef>
              <c:f>'5. Projections Summary '!$B$4:$E$4</c:f>
              <c:strCache>
                <c:ptCount val="4"/>
                <c:pt idx="0">
                  <c:v> FY2022 </c:v>
                </c:pt>
                <c:pt idx="1">
                  <c:v> FY2023 </c:v>
                </c:pt>
                <c:pt idx="2">
                  <c:v> FY2024 </c:v>
                </c:pt>
                <c:pt idx="3">
                  <c:v> FY2025 </c:v>
                </c:pt>
              </c:strCache>
            </c:strRef>
          </c:cat>
          <c:val>
            <c:numRef>
              <c:f>'5. Projections Summary '!$G$9:$J$9</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0-9DF2-4C20-A864-F2F201A7B9EF}"/>
            </c:ext>
          </c:extLst>
        </c:ser>
        <c:ser>
          <c:idx val="0"/>
          <c:order val="1"/>
          <c:tx>
            <c:strRef>
              <c:f>'5. Projections Summary '!$A$17</c:f>
              <c:strCache>
                <c:ptCount val="1"/>
                <c:pt idx="0">
                  <c:v>Total Operating Expenses</c:v>
                </c:pt>
              </c:strCache>
            </c:strRef>
          </c:tx>
          <c:spPr>
            <a:ln w="28575" cap="rnd">
              <a:solidFill>
                <a:srgbClr val="7030A0"/>
              </a:solidFill>
              <a:round/>
            </a:ln>
            <a:effectLst/>
          </c:spPr>
          <c:marker>
            <c:symbol val="none"/>
          </c:marker>
          <c:dPt>
            <c:idx val="1"/>
            <c:bubble3D val="0"/>
            <c:extLst>
              <c:ext xmlns:c16="http://schemas.microsoft.com/office/drawing/2014/chart" uri="{C3380CC4-5D6E-409C-BE32-E72D297353CC}">
                <c16:uniqueId val="{00000002-9DF2-4C20-A864-F2F201A7B9EF}"/>
              </c:ext>
            </c:extLst>
          </c:dPt>
          <c:cat>
            <c:strRef>
              <c:f>'5. Projections Summary '!$B$4:$E$4</c:f>
              <c:strCache>
                <c:ptCount val="4"/>
                <c:pt idx="0">
                  <c:v> FY2022 </c:v>
                </c:pt>
                <c:pt idx="1">
                  <c:v> FY2023 </c:v>
                </c:pt>
                <c:pt idx="2">
                  <c:v> FY2024 </c:v>
                </c:pt>
                <c:pt idx="3">
                  <c:v> FY2025 </c:v>
                </c:pt>
              </c:strCache>
            </c:strRef>
          </c:cat>
          <c:val>
            <c:numRef>
              <c:f>'5. Projections Summary '!$G$17:$J$17</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3-9DF2-4C20-A864-F2F201A7B9EF}"/>
            </c:ext>
          </c:extLst>
        </c:ser>
        <c:dLbls>
          <c:showLegendKey val="0"/>
          <c:showVal val="0"/>
          <c:showCatName val="0"/>
          <c:showSerName val="0"/>
          <c:showPercent val="0"/>
          <c:showBubbleSize val="0"/>
        </c:dLbls>
        <c:smooth val="0"/>
        <c:axId val="74853087"/>
        <c:axId val="1"/>
      </c:lineChart>
      <c:catAx>
        <c:axId val="748530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en-US"/>
          </a:p>
        </c:txPr>
        <c:crossAx val="74853087"/>
        <c:crosses val="autoZero"/>
        <c:crossBetween val="between"/>
        <c:dispUnits>
          <c:builtInUnit val="thousands"/>
        </c:dispUnits>
      </c:valAx>
      <c:spPr>
        <a:noFill/>
        <a:ln w="25400">
          <a:noFill/>
        </a:ln>
      </c:spPr>
    </c:plotArea>
    <c:legend>
      <c:legendPos val="r"/>
      <c:layout>
        <c:manualLayout>
          <c:xMode val="edge"/>
          <c:yMode val="edge"/>
          <c:wMode val="edge"/>
          <c:hMode val="edge"/>
          <c:x val="8.8183670182021473E-2"/>
          <c:y val="0.91466890638670162"/>
          <c:w val="0.92240029563091619"/>
          <c:h val="0.99466918635170598"/>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Scenario 3</a:t>
            </a:r>
          </a:p>
          <a:p>
            <a:pPr algn="l">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a:cs typeface="Arial"/>
              </a:rPr>
              <a:t>($ in thousands)</a:t>
            </a:r>
          </a:p>
        </c:rich>
      </c:tx>
      <c:layout>
        <c:manualLayout>
          <c:xMode val="edge"/>
          <c:yMode val="edge"/>
          <c:x val="9.9576929083480689E-2"/>
          <c:y val="2.706780636377672E-2"/>
        </c:manualLayout>
      </c:layout>
      <c:overlay val="0"/>
      <c:spPr>
        <a:noFill/>
        <a:ln w="25400">
          <a:noFill/>
        </a:ln>
      </c:spPr>
    </c:title>
    <c:autoTitleDeleted val="0"/>
    <c:plotArea>
      <c:layout>
        <c:manualLayout>
          <c:layoutTarget val="inner"/>
          <c:xMode val="edge"/>
          <c:yMode val="edge"/>
          <c:x val="0.1498066004705266"/>
          <c:y val="0.19421533538254243"/>
          <c:w val="0.82204240784681171"/>
          <c:h val="0.55973921708984231"/>
        </c:manualLayout>
      </c:layout>
      <c:lineChart>
        <c:grouping val="standard"/>
        <c:varyColors val="0"/>
        <c:ser>
          <c:idx val="6"/>
          <c:order val="0"/>
          <c:tx>
            <c:strRef>
              <c:f>'5. Projections Summary '!$A$9</c:f>
              <c:strCache>
                <c:ptCount val="1"/>
                <c:pt idx="0">
                  <c:v>Total Revenue</c:v>
                </c:pt>
              </c:strCache>
            </c:strRef>
          </c:tx>
          <c:spPr>
            <a:ln w="28575" cap="rnd">
              <a:solidFill>
                <a:srgbClr val="00B050"/>
              </a:solidFill>
              <a:round/>
            </a:ln>
            <a:effectLst/>
          </c:spPr>
          <c:marker>
            <c:symbol val="none"/>
          </c:marker>
          <c:cat>
            <c:strRef>
              <c:f>'5. Projections Summary '!$B$4:$E$4</c:f>
              <c:strCache>
                <c:ptCount val="4"/>
                <c:pt idx="0">
                  <c:v> FY2022 </c:v>
                </c:pt>
                <c:pt idx="1">
                  <c:v> FY2023 </c:v>
                </c:pt>
                <c:pt idx="2">
                  <c:v> FY2024 </c:v>
                </c:pt>
                <c:pt idx="3">
                  <c:v> FY2025 </c:v>
                </c:pt>
              </c:strCache>
            </c:strRef>
          </c:cat>
          <c:val>
            <c:numRef>
              <c:f>'5. Projections Summary '!$L$9:$O$9</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0-2FF1-4B30-8E67-E070CD3D66DC}"/>
            </c:ext>
          </c:extLst>
        </c:ser>
        <c:ser>
          <c:idx val="0"/>
          <c:order val="1"/>
          <c:tx>
            <c:strRef>
              <c:f>'5. Projections Summary '!$A$17</c:f>
              <c:strCache>
                <c:ptCount val="1"/>
                <c:pt idx="0">
                  <c:v>Total Operating Expenses</c:v>
                </c:pt>
              </c:strCache>
            </c:strRef>
          </c:tx>
          <c:spPr>
            <a:ln w="28575" cap="rnd">
              <a:solidFill>
                <a:srgbClr val="7030A0"/>
              </a:solidFill>
              <a:round/>
            </a:ln>
            <a:effectLst/>
          </c:spPr>
          <c:marker>
            <c:symbol val="none"/>
          </c:marker>
          <c:dPt>
            <c:idx val="1"/>
            <c:bubble3D val="0"/>
            <c:extLst>
              <c:ext xmlns:c16="http://schemas.microsoft.com/office/drawing/2014/chart" uri="{C3380CC4-5D6E-409C-BE32-E72D297353CC}">
                <c16:uniqueId val="{00000002-2FF1-4B30-8E67-E070CD3D66DC}"/>
              </c:ext>
            </c:extLst>
          </c:dPt>
          <c:cat>
            <c:strRef>
              <c:f>'5. Projections Summary '!$B$4:$E$4</c:f>
              <c:strCache>
                <c:ptCount val="4"/>
                <c:pt idx="0">
                  <c:v> FY2022 </c:v>
                </c:pt>
                <c:pt idx="1">
                  <c:v> FY2023 </c:v>
                </c:pt>
                <c:pt idx="2">
                  <c:v> FY2024 </c:v>
                </c:pt>
                <c:pt idx="3">
                  <c:v> FY2025 </c:v>
                </c:pt>
              </c:strCache>
            </c:strRef>
          </c:cat>
          <c:val>
            <c:numRef>
              <c:f>'5. Projections Summary '!$L$17:$O$17</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3-2FF1-4B30-8E67-E070CD3D66DC}"/>
            </c:ext>
          </c:extLst>
        </c:ser>
        <c:ser>
          <c:idx val="1"/>
          <c:order val="2"/>
          <c:marker>
            <c:symbol val="none"/>
          </c:marker>
          <c:cat>
            <c:strRef>
              <c:f>'5. Projections Summary '!$B$4:$E$4</c:f>
              <c:strCache>
                <c:ptCount val="4"/>
                <c:pt idx="0">
                  <c:v> FY2022 </c:v>
                </c:pt>
                <c:pt idx="1">
                  <c:v> FY2023 </c:v>
                </c:pt>
                <c:pt idx="2">
                  <c:v> FY2024 </c:v>
                </c:pt>
                <c:pt idx="3">
                  <c:v> FY2025 </c:v>
                </c:pt>
              </c:strCache>
            </c:strRef>
          </c:cat>
          <c:val>
            <c:numRef>
              <c:f>'5. Projections Summary '!$L$19</c:f>
              <c:numCache>
                <c:formatCode>_("$"* #,##0_);_("$"* \(#,##0\);_("$"* "-"??_);_(@_)</c:formatCode>
                <c:ptCount val="1"/>
                <c:pt idx="0">
                  <c:v>0</c:v>
                </c:pt>
              </c:numCache>
            </c:numRef>
          </c:val>
          <c:smooth val="0"/>
          <c:extLst>
            <c:ext xmlns:c16="http://schemas.microsoft.com/office/drawing/2014/chart" uri="{C3380CC4-5D6E-409C-BE32-E72D297353CC}">
              <c16:uniqueId val="{00000004-2FF1-4B30-8E67-E070CD3D66DC}"/>
            </c:ext>
          </c:extLst>
        </c:ser>
        <c:dLbls>
          <c:showLegendKey val="0"/>
          <c:showVal val="0"/>
          <c:showCatName val="0"/>
          <c:showSerName val="0"/>
          <c:showPercent val="0"/>
          <c:showBubbleSize val="0"/>
        </c:dLbls>
        <c:smooth val="0"/>
        <c:axId val="74838527"/>
        <c:axId val="1"/>
      </c:lineChart>
      <c:catAx>
        <c:axId val="74838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en-US"/>
          </a:p>
        </c:txPr>
        <c:crossAx val="74838527"/>
        <c:crosses val="autoZero"/>
        <c:crossBetween val="between"/>
        <c:dispUnits>
          <c:builtInUnit val="thousands"/>
        </c:dispUnits>
      </c:valAx>
      <c:spPr>
        <a:noFill/>
        <a:ln w="25400">
          <a:noFill/>
        </a:ln>
      </c:spPr>
    </c:plotArea>
    <c:legend>
      <c:legendPos val="r"/>
      <c:legendEntry>
        <c:idx val="2"/>
        <c:delete val="1"/>
      </c:legendEntry>
      <c:layout>
        <c:manualLayout>
          <c:xMode val="edge"/>
          <c:yMode val="edge"/>
          <c:wMode val="edge"/>
          <c:hMode val="edge"/>
          <c:x val="5.3742802303262956E-2"/>
          <c:y val="0.90810925372296381"/>
          <c:w val="1"/>
          <c:h val="1"/>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28576</xdr:rowOff>
    </xdr:from>
    <xdr:to>
      <xdr:col>1</xdr:col>
      <xdr:colOff>2551086</xdr:colOff>
      <xdr:row>0</xdr:row>
      <xdr:rowOff>466726</xdr:rowOff>
    </xdr:to>
    <xdr:pic>
      <xdr:nvPicPr>
        <xdr:cNvPr id="7" name="Picture 6">
          <a:extLst>
            <a:ext uri="{FF2B5EF4-FFF2-40B4-BE49-F238E27FC236}">
              <a16:creationId xmlns:a16="http://schemas.microsoft.com/office/drawing/2014/main" id="{B216C661-8F0C-4070-9584-C1446891C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8576"/>
          <a:ext cx="2817786"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27</xdr:row>
      <xdr:rowOff>133350</xdr:rowOff>
    </xdr:from>
    <xdr:to>
      <xdr:col>3</xdr:col>
      <xdr:colOff>695325</xdr:colOff>
      <xdr:row>49</xdr:row>
      <xdr:rowOff>133350</xdr:rowOff>
    </xdr:to>
    <xdr:graphicFrame macro="">
      <xdr:nvGraphicFramePr>
        <xdr:cNvPr id="2548838" name="Chart 1">
          <a:extLst>
            <a:ext uri="{FF2B5EF4-FFF2-40B4-BE49-F238E27FC236}">
              <a16:creationId xmlns:a16="http://schemas.microsoft.com/office/drawing/2014/main" id="{743318F0-F20D-43EA-AD60-10D2AB940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27</xdr:row>
      <xdr:rowOff>142875</xdr:rowOff>
    </xdr:from>
    <xdr:to>
      <xdr:col>11</xdr:col>
      <xdr:colOff>723900</xdr:colOff>
      <xdr:row>49</xdr:row>
      <xdr:rowOff>152400</xdr:rowOff>
    </xdr:to>
    <xdr:graphicFrame macro="">
      <xdr:nvGraphicFramePr>
        <xdr:cNvPr id="2548839" name="Chart 4">
          <a:extLst>
            <a:ext uri="{FF2B5EF4-FFF2-40B4-BE49-F238E27FC236}">
              <a16:creationId xmlns:a16="http://schemas.microsoft.com/office/drawing/2014/main" id="{B637F42C-F53C-431E-831F-DA8B76C13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27</xdr:row>
      <xdr:rowOff>152400</xdr:rowOff>
    </xdr:from>
    <xdr:to>
      <xdr:col>19</xdr:col>
      <xdr:colOff>0</xdr:colOff>
      <xdr:row>50</xdr:row>
      <xdr:rowOff>9525</xdr:rowOff>
    </xdr:to>
    <xdr:graphicFrame macro="">
      <xdr:nvGraphicFramePr>
        <xdr:cNvPr id="2548840" name="Chart 5">
          <a:extLst>
            <a:ext uri="{FF2B5EF4-FFF2-40B4-BE49-F238E27FC236}">
              <a16:creationId xmlns:a16="http://schemas.microsoft.com/office/drawing/2014/main" id="{D92537A5-1182-4585-BE5F-63F659723F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50</xdr:row>
      <xdr:rowOff>133350</xdr:rowOff>
    </xdr:from>
    <xdr:to>
      <xdr:col>3</xdr:col>
      <xdr:colOff>676275</xdr:colOff>
      <xdr:row>72</xdr:row>
      <xdr:rowOff>133350</xdr:rowOff>
    </xdr:to>
    <xdr:graphicFrame macro="">
      <xdr:nvGraphicFramePr>
        <xdr:cNvPr id="2548841" name="Chart 1">
          <a:extLst>
            <a:ext uri="{FF2B5EF4-FFF2-40B4-BE49-F238E27FC236}">
              <a16:creationId xmlns:a16="http://schemas.microsoft.com/office/drawing/2014/main" id="{53141E45-3D77-4774-ADF6-540047C02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828675</xdr:colOff>
      <xdr:row>50</xdr:row>
      <xdr:rowOff>142875</xdr:rowOff>
    </xdr:from>
    <xdr:to>
      <xdr:col>11</xdr:col>
      <xdr:colOff>704850</xdr:colOff>
      <xdr:row>72</xdr:row>
      <xdr:rowOff>152400</xdr:rowOff>
    </xdr:to>
    <xdr:graphicFrame macro="">
      <xdr:nvGraphicFramePr>
        <xdr:cNvPr id="2548842" name="Chart 4">
          <a:extLst>
            <a:ext uri="{FF2B5EF4-FFF2-40B4-BE49-F238E27FC236}">
              <a16:creationId xmlns:a16="http://schemas.microsoft.com/office/drawing/2014/main" id="{B7530C6A-A04E-4128-B41D-1BAB992B3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828675</xdr:colOff>
      <xdr:row>50</xdr:row>
      <xdr:rowOff>152400</xdr:rowOff>
    </xdr:from>
    <xdr:to>
      <xdr:col>18</xdr:col>
      <xdr:colOff>590550</xdr:colOff>
      <xdr:row>72</xdr:row>
      <xdr:rowOff>152400</xdr:rowOff>
    </xdr:to>
    <xdr:graphicFrame macro="">
      <xdr:nvGraphicFramePr>
        <xdr:cNvPr id="2548843" name="Chart 5">
          <a:extLst>
            <a:ext uri="{FF2B5EF4-FFF2-40B4-BE49-F238E27FC236}">
              <a16:creationId xmlns:a16="http://schemas.microsoft.com/office/drawing/2014/main" id="{BEFB6984-488A-4E98-94CC-543ACD328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vk">
    <a:dk1>
      <a:sysClr val="windowText" lastClr="000000"/>
    </a:dk1>
    <a:lt1>
      <a:sysClr val="window" lastClr="FFFFFF"/>
    </a:lt1>
    <a:dk2>
      <a:srgbClr val="1F497D"/>
    </a:dk2>
    <a:lt2>
      <a:srgbClr val="EEECE1"/>
    </a:lt2>
    <a:accent1>
      <a:srgbClr val="FFFFCC"/>
    </a:accent1>
    <a:accent2>
      <a:srgbClr val="CCFFCC"/>
    </a:accent2>
    <a:accent3>
      <a:srgbClr val="9BBB59"/>
    </a:accent3>
    <a:accent4>
      <a:srgbClr val="8064A2"/>
    </a:accent4>
    <a:accent5>
      <a:srgbClr val="0000FF"/>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vk">
    <a:dk1>
      <a:sysClr val="windowText" lastClr="000000"/>
    </a:dk1>
    <a:lt1>
      <a:sysClr val="window" lastClr="FFFFFF"/>
    </a:lt1>
    <a:dk2>
      <a:srgbClr val="1F497D"/>
    </a:dk2>
    <a:lt2>
      <a:srgbClr val="EEECE1"/>
    </a:lt2>
    <a:accent1>
      <a:srgbClr val="FFFFCC"/>
    </a:accent1>
    <a:accent2>
      <a:srgbClr val="CCFFCC"/>
    </a:accent2>
    <a:accent3>
      <a:srgbClr val="9BBB59"/>
    </a:accent3>
    <a:accent4>
      <a:srgbClr val="8064A2"/>
    </a:accent4>
    <a:accent5>
      <a:srgbClr val="0000FF"/>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vk">
    <a:dk1>
      <a:sysClr val="windowText" lastClr="000000"/>
    </a:dk1>
    <a:lt1>
      <a:sysClr val="window" lastClr="FFFFFF"/>
    </a:lt1>
    <a:dk2>
      <a:srgbClr val="1F497D"/>
    </a:dk2>
    <a:lt2>
      <a:srgbClr val="EEECE1"/>
    </a:lt2>
    <a:accent1>
      <a:srgbClr val="FFFFCC"/>
    </a:accent1>
    <a:accent2>
      <a:srgbClr val="CCFFCC"/>
    </a:accent2>
    <a:accent3>
      <a:srgbClr val="9BBB59"/>
    </a:accent3>
    <a:accent4>
      <a:srgbClr val="8064A2"/>
    </a:accent4>
    <a:accent5>
      <a:srgbClr val="0000FF"/>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vk">
    <a:dk1>
      <a:sysClr val="windowText" lastClr="000000"/>
    </a:dk1>
    <a:lt1>
      <a:sysClr val="window" lastClr="FFFFFF"/>
    </a:lt1>
    <a:dk2>
      <a:srgbClr val="1F497D"/>
    </a:dk2>
    <a:lt2>
      <a:srgbClr val="EEECE1"/>
    </a:lt2>
    <a:accent1>
      <a:srgbClr val="FFFFCC"/>
    </a:accent1>
    <a:accent2>
      <a:srgbClr val="CCFFCC"/>
    </a:accent2>
    <a:accent3>
      <a:srgbClr val="9BBB59"/>
    </a:accent3>
    <a:accent4>
      <a:srgbClr val="8064A2"/>
    </a:accent4>
    <a:accent5>
      <a:srgbClr val="0000FF"/>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vk">
    <a:dk1>
      <a:sysClr val="windowText" lastClr="000000"/>
    </a:dk1>
    <a:lt1>
      <a:sysClr val="window" lastClr="FFFFFF"/>
    </a:lt1>
    <a:dk2>
      <a:srgbClr val="1F497D"/>
    </a:dk2>
    <a:lt2>
      <a:srgbClr val="EEECE1"/>
    </a:lt2>
    <a:accent1>
      <a:srgbClr val="FFFFCC"/>
    </a:accent1>
    <a:accent2>
      <a:srgbClr val="CCFFCC"/>
    </a:accent2>
    <a:accent3>
      <a:srgbClr val="9BBB59"/>
    </a:accent3>
    <a:accent4>
      <a:srgbClr val="8064A2"/>
    </a:accent4>
    <a:accent5>
      <a:srgbClr val="0000FF"/>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vk">
    <a:dk1>
      <a:sysClr val="windowText" lastClr="000000"/>
    </a:dk1>
    <a:lt1>
      <a:sysClr val="window" lastClr="FFFFFF"/>
    </a:lt1>
    <a:dk2>
      <a:srgbClr val="1F497D"/>
    </a:dk2>
    <a:lt2>
      <a:srgbClr val="EEECE1"/>
    </a:lt2>
    <a:accent1>
      <a:srgbClr val="FFFFCC"/>
    </a:accent1>
    <a:accent2>
      <a:srgbClr val="CCFFCC"/>
    </a:accent2>
    <a:accent3>
      <a:srgbClr val="9BBB59"/>
    </a:accent3>
    <a:accent4>
      <a:srgbClr val="8064A2"/>
    </a:accent4>
    <a:accent5>
      <a:srgbClr val="0000FF"/>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8"/>
  <sheetViews>
    <sheetView topLeftCell="A4" workbookViewId="0">
      <selection activeCell="B12" sqref="B12"/>
    </sheetView>
  </sheetViews>
  <sheetFormatPr defaultRowHeight="12.75" x14ac:dyDescent="0.2"/>
  <cols>
    <col min="1" max="1" width="4.28515625" customWidth="1"/>
    <col min="2" max="2" width="140.140625" style="2" customWidth="1"/>
  </cols>
  <sheetData>
    <row r="1" spans="1:34" ht="40.5" customHeight="1" thickBot="1" x14ac:dyDescent="0.25"/>
    <row r="2" spans="1:34" ht="33.75" customHeight="1" x14ac:dyDescent="0.2">
      <c r="A2" s="698" t="s">
        <v>0</v>
      </c>
      <c r="B2" s="697"/>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34" ht="15.75" x14ac:dyDescent="0.25">
      <c r="A3" s="8" t="s">
        <v>1</v>
      </c>
      <c r="B3" s="9"/>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row>
    <row r="4" spans="1:34" ht="64.5" customHeight="1" x14ac:dyDescent="0.2">
      <c r="A4" s="701" t="s">
        <v>2</v>
      </c>
      <c r="B4" s="70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4" ht="30.75" x14ac:dyDescent="0.2">
      <c r="A5" s="3">
        <v>1</v>
      </c>
      <c r="B5" s="156" t="s">
        <v>3</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pans="1:34" ht="45" x14ac:dyDescent="0.2">
      <c r="A6" s="4">
        <v>2</v>
      </c>
      <c r="B6" s="156" t="s">
        <v>4</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ht="15" x14ac:dyDescent="0.2">
      <c r="A7" s="4">
        <v>3</v>
      </c>
      <c r="B7" s="156" t="s">
        <v>5</v>
      </c>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row>
    <row r="8" spans="1:34" ht="30" x14ac:dyDescent="0.2">
      <c r="A8" s="4">
        <v>4</v>
      </c>
      <c r="B8" s="7" t="s">
        <v>6</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row>
    <row r="9" spans="1:34" ht="30" x14ac:dyDescent="0.2">
      <c r="A9" s="4">
        <v>5</v>
      </c>
      <c r="B9" s="5" t="s">
        <v>7</v>
      </c>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row>
    <row r="10" spans="1:34" ht="15.75" x14ac:dyDescent="0.2">
      <c r="A10" s="10" t="s">
        <v>8</v>
      </c>
      <c r="B10" s="11"/>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row>
    <row r="11" spans="1:34" ht="15.75" x14ac:dyDescent="0.2">
      <c r="A11" s="4">
        <v>6</v>
      </c>
      <c r="B11" s="578" t="s">
        <v>9</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row>
    <row r="12" spans="1:34" ht="37.5" customHeight="1" x14ac:dyDescent="0.2">
      <c r="A12" s="4"/>
      <c r="B12" s="156" t="s">
        <v>10</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row>
    <row r="13" spans="1:34" ht="15.75" x14ac:dyDescent="0.2">
      <c r="A13" s="4">
        <v>7</v>
      </c>
      <c r="B13" s="579" t="s">
        <v>11</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row>
    <row r="14" spans="1:34" ht="30" x14ac:dyDescent="0.2">
      <c r="A14" s="4"/>
      <c r="B14" s="156" t="s">
        <v>12</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row>
    <row r="15" spans="1:34" ht="15.75" x14ac:dyDescent="0.2">
      <c r="A15" s="4">
        <v>8</v>
      </c>
      <c r="B15" s="579" t="s">
        <v>13</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row>
    <row r="16" spans="1:34" ht="45" x14ac:dyDescent="0.2">
      <c r="A16" s="4"/>
      <c r="B16" s="156" t="s">
        <v>14</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row>
    <row r="17" spans="1:34" ht="15.75" x14ac:dyDescent="0.2">
      <c r="A17" s="4">
        <v>9</v>
      </c>
      <c r="B17" s="580" t="s">
        <v>15</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row>
    <row r="18" spans="1:34" ht="30" x14ac:dyDescent="0.2">
      <c r="A18" s="4"/>
      <c r="B18" s="156" t="s">
        <v>16</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19" spans="1:34" ht="15" x14ac:dyDescent="0.2">
      <c r="A19" s="4"/>
      <c r="B19" s="5" t="s">
        <v>17</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1:34" ht="15" x14ac:dyDescent="0.2">
      <c r="A20" s="4"/>
      <c r="B20" s="5"/>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1:34" ht="31.5" customHeight="1" thickBot="1" x14ac:dyDescent="0.25">
      <c r="A21" s="6"/>
      <c r="B21" s="700" t="s">
        <v>225</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row>
    <row r="22" spans="1:34" ht="15" x14ac:dyDescent="0.2">
      <c r="A22" s="12"/>
      <c r="B22" s="13"/>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row>
    <row r="23" spans="1:34" x14ac:dyDescent="0.2">
      <c r="A23" s="12"/>
      <c r="B23" s="14"/>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row>
    <row r="24" spans="1:34" x14ac:dyDescent="0.2">
      <c r="A24" s="12"/>
      <c r="B24" s="14"/>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row>
    <row r="25" spans="1:34" x14ac:dyDescent="0.2">
      <c r="A25" s="12"/>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row>
    <row r="26" spans="1:34" ht="15.75" x14ac:dyDescent="0.2">
      <c r="A26" s="12"/>
      <c r="B26" s="15"/>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1:34" ht="15.75" x14ac:dyDescent="0.2">
      <c r="A27" s="12"/>
      <c r="B27" s="16"/>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row>
    <row r="28" spans="1:34" ht="15.75" x14ac:dyDescent="0.2">
      <c r="A28" s="12"/>
      <c r="B28" s="17"/>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row>
    <row r="29" spans="1:34" ht="15.75" x14ac:dyDescent="0.2">
      <c r="A29" s="12"/>
      <c r="B29" s="17"/>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row>
    <row r="30" spans="1:34" ht="15.75" x14ac:dyDescent="0.2">
      <c r="A30" s="12"/>
      <c r="B30" s="17"/>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row>
    <row r="31" spans="1:34" ht="15.75" x14ac:dyDescent="0.2">
      <c r="A31" s="12"/>
      <c r="B31" s="17"/>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row>
    <row r="32" spans="1:34" ht="15.75" x14ac:dyDescent="0.2">
      <c r="A32" s="12"/>
      <c r="B32" s="17"/>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row>
    <row r="33" spans="1:34" ht="15.75" x14ac:dyDescent="0.2">
      <c r="A33" s="12"/>
      <c r="B33" s="18"/>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4" ht="15.75" x14ac:dyDescent="0.2">
      <c r="A34" s="12"/>
      <c r="B34" s="18"/>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row>
    <row r="35" spans="1:34" ht="15.75" x14ac:dyDescent="0.2">
      <c r="A35" s="12"/>
      <c r="B35" s="18"/>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row>
    <row r="36" spans="1:34" ht="15.75" x14ac:dyDescent="0.2">
      <c r="A36" s="12"/>
      <c r="B36" s="17"/>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row>
    <row r="37" spans="1:34" x14ac:dyDescent="0.2">
      <c r="A37" s="12"/>
      <c r="B37" s="1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row>
    <row r="38" spans="1:34" x14ac:dyDescent="0.2">
      <c r="A38" s="12"/>
      <c r="B38" s="1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row>
    <row r="39" spans="1:34" x14ac:dyDescent="0.2">
      <c r="A39" s="12"/>
      <c r="B39" s="14"/>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row>
    <row r="40" spans="1:34" x14ac:dyDescent="0.2">
      <c r="A40" s="12"/>
      <c r="B40" s="14"/>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row>
    <row r="41" spans="1:34" x14ac:dyDescent="0.2">
      <c r="A41" s="12"/>
      <c r="B41" s="14"/>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1:34" x14ac:dyDescent="0.2">
      <c r="A42" s="12"/>
      <c r="B42" s="14"/>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1:34" x14ac:dyDescent="0.2">
      <c r="A43" s="12"/>
      <c r="B43" s="14"/>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row>
    <row r="44" spans="1:34" x14ac:dyDescent="0.2">
      <c r="A44" s="12"/>
      <c r="B44" s="14"/>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row>
    <row r="45" spans="1:34" x14ac:dyDescent="0.2">
      <c r="A45" s="12"/>
      <c r="B45" s="14"/>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row>
    <row r="46" spans="1:34" x14ac:dyDescent="0.2">
      <c r="A46" s="12"/>
      <c r="B46" s="14"/>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row>
    <row r="47" spans="1:34" x14ac:dyDescent="0.2">
      <c r="A47" s="12"/>
      <c r="B47" s="14"/>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row>
    <row r="48" spans="1:34" x14ac:dyDescent="0.2">
      <c r="A48" s="12"/>
      <c r="B48" s="14"/>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row>
  </sheetData>
  <mergeCells count="1">
    <mergeCell ref="A4:B4"/>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H2203"/>
  <sheetViews>
    <sheetView workbookViewId="0">
      <selection activeCell="A10" sqref="A10"/>
    </sheetView>
  </sheetViews>
  <sheetFormatPr defaultRowHeight="12.75" x14ac:dyDescent="0.2"/>
  <cols>
    <col min="1" max="1" width="69.28515625" style="20" customWidth="1"/>
    <col min="2" max="2" width="13" style="20" customWidth="1"/>
    <col min="3" max="3" width="13.28515625" style="20" customWidth="1"/>
    <col min="4" max="4" width="11.5703125" style="20" customWidth="1"/>
    <col min="5" max="5" width="59" style="20" customWidth="1"/>
    <col min="6" max="16384" width="9.140625" style="20"/>
  </cols>
  <sheetData>
    <row r="1" spans="1:34" ht="18" x14ac:dyDescent="0.2">
      <c r="A1" s="703" t="s">
        <v>18</v>
      </c>
      <c r="B1" s="704"/>
      <c r="C1" s="704"/>
      <c r="D1" s="704"/>
      <c r="E1" s="705"/>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row>
    <row r="2" spans="1:34" ht="89.25" customHeight="1" thickBot="1" x14ac:dyDescent="0.25">
      <c r="A2" s="706" t="s">
        <v>19</v>
      </c>
      <c r="B2" s="707"/>
      <c r="C2" s="707"/>
      <c r="D2" s="707"/>
      <c r="E2" s="708"/>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1:34" s="47" customFormat="1" x14ac:dyDescent="0.2">
      <c r="A3" s="44" t="s">
        <v>20</v>
      </c>
      <c r="B3" s="709">
        <v>2022</v>
      </c>
      <c r="C3" s="710"/>
      <c r="D3" s="711"/>
      <c r="E3" s="45"/>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row>
    <row r="4" spans="1:34" s="51" customFormat="1" ht="27" thickBot="1" x14ac:dyDescent="0.3">
      <c r="A4" s="96" t="s">
        <v>18</v>
      </c>
      <c r="B4" s="48" t="s">
        <v>21</v>
      </c>
      <c r="C4" s="48" t="s">
        <v>22</v>
      </c>
      <c r="D4" s="48" t="s">
        <v>23</v>
      </c>
      <c r="E4" s="49" t="s">
        <v>24</v>
      </c>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row>
    <row r="5" spans="1:34" s="56" customFormat="1" x14ac:dyDescent="0.2">
      <c r="A5" s="52" t="s">
        <v>25</v>
      </c>
      <c r="B5" s="53"/>
      <c r="C5" s="53"/>
      <c r="D5" s="53"/>
      <c r="E5" s="54"/>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row>
    <row r="6" spans="1:34" x14ac:dyDescent="0.2">
      <c r="A6" s="57" t="s">
        <v>26</v>
      </c>
      <c r="B6" s="58"/>
      <c r="C6" s="58"/>
      <c r="D6" s="58"/>
      <c r="E6" s="5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row>
    <row r="7" spans="1:34" x14ac:dyDescent="0.2">
      <c r="A7" s="60" t="s">
        <v>27</v>
      </c>
      <c r="B7" s="61"/>
      <c r="C7" s="61"/>
      <c r="D7" s="61"/>
      <c r="E7" s="62"/>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row>
    <row r="8" spans="1:34" x14ac:dyDescent="0.2">
      <c r="A8" s="108" t="str">
        <f>'3. Contributed Revenue'!A16</f>
        <v>Foundation</v>
      </c>
      <c r="B8" s="63">
        <v>0</v>
      </c>
      <c r="C8" s="63">
        <v>0</v>
      </c>
      <c r="D8" s="82">
        <f>SUM(B8:C8)</f>
        <v>0</v>
      </c>
      <c r="E8" s="83"/>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row>
    <row r="9" spans="1:34" x14ac:dyDescent="0.2">
      <c r="A9" s="108" t="str">
        <f>'3. Contributed Revenue'!A17</f>
        <v>Corporation</v>
      </c>
      <c r="B9" s="63">
        <v>0</v>
      </c>
      <c r="C9" s="63">
        <v>0</v>
      </c>
      <c r="D9" s="82">
        <f>SUM(B9:C9)</f>
        <v>0</v>
      </c>
      <c r="E9" s="64"/>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row>
    <row r="10" spans="1:34" collapsed="1" x14ac:dyDescent="0.2">
      <c r="A10" s="108" t="str">
        <f>'3. Contributed Revenue'!A18</f>
        <v>Government</v>
      </c>
      <c r="B10" s="63">
        <v>0</v>
      </c>
      <c r="C10" s="63">
        <v>0</v>
      </c>
      <c r="D10" s="82">
        <f>SUM(B10:C10)</f>
        <v>0</v>
      </c>
      <c r="E10" s="83"/>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row>
    <row r="11" spans="1:34" x14ac:dyDescent="0.2">
      <c r="A11" s="108" t="str">
        <f>'3. Contributed Revenue'!A19</f>
        <v>Other</v>
      </c>
      <c r="B11" s="63">
        <v>0</v>
      </c>
      <c r="C11" s="63">
        <v>0</v>
      </c>
      <c r="D11" s="82">
        <f>SUM(B11:C11)</f>
        <v>0</v>
      </c>
      <c r="E11" s="83"/>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row>
    <row r="12" spans="1:34" x14ac:dyDescent="0.2">
      <c r="A12" s="110" t="s">
        <v>28</v>
      </c>
      <c r="B12" s="63">
        <v>0</v>
      </c>
      <c r="C12" s="63">
        <v>0</v>
      </c>
      <c r="D12" s="82">
        <f>SUM(B12:C12)</f>
        <v>0</v>
      </c>
      <c r="E12" s="83"/>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row>
    <row r="13" spans="1:34" x14ac:dyDescent="0.2">
      <c r="A13" s="65" t="s">
        <v>29</v>
      </c>
      <c r="B13" s="66">
        <f>SUM(B8:B12)</f>
        <v>0</v>
      </c>
      <c r="C13" s="66">
        <f>SUM(C8:C12)</f>
        <v>0</v>
      </c>
      <c r="D13" s="66">
        <f>SUM(D8:D12)</f>
        <v>0</v>
      </c>
      <c r="E13" s="67"/>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row>
    <row r="14" spans="1:34" x14ac:dyDescent="0.2">
      <c r="A14" s="337" t="s">
        <v>30</v>
      </c>
      <c r="B14" s="82"/>
      <c r="C14" s="82"/>
      <c r="D14" s="82"/>
      <c r="E14" s="83"/>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row>
    <row r="15" spans="1:34" x14ac:dyDescent="0.2">
      <c r="A15" s="69" t="s">
        <v>31</v>
      </c>
      <c r="B15" s="63">
        <v>0</v>
      </c>
      <c r="C15" s="63">
        <v>0</v>
      </c>
      <c r="D15" s="82">
        <f t="shared" ref="D15:D21" si="0">SUM(B15:C15)</f>
        <v>0</v>
      </c>
      <c r="E15" s="64"/>
      <c r="F15" s="188"/>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row>
    <row r="16" spans="1:34" x14ac:dyDescent="0.2">
      <c r="A16" s="69" t="s">
        <v>32</v>
      </c>
      <c r="B16" s="63">
        <v>0</v>
      </c>
      <c r="C16" s="63">
        <v>0</v>
      </c>
      <c r="D16" s="82">
        <f t="shared" si="0"/>
        <v>0</v>
      </c>
      <c r="E16" s="83"/>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row>
    <row r="17" spans="1:34" x14ac:dyDescent="0.2">
      <c r="A17" s="69" t="s">
        <v>33</v>
      </c>
      <c r="B17" s="63">
        <v>0</v>
      </c>
      <c r="C17" s="63">
        <v>0</v>
      </c>
      <c r="D17" s="82">
        <f t="shared" si="0"/>
        <v>0</v>
      </c>
      <c r="E17" s="83"/>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row>
    <row r="18" spans="1:34" x14ac:dyDescent="0.2">
      <c r="A18" s="69" t="s">
        <v>33</v>
      </c>
      <c r="B18" s="63">
        <v>0</v>
      </c>
      <c r="C18" s="63">
        <v>0</v>
      </c>
      <c r="D18" s="82">
        <f t="shared" si="0"/>
        <v>0</v>
      </c>
      <c r="E18" s="64"/>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row>
    <row r="19" spans="1:34" x14ac:dyDescent="0.2">
      <c r="A19" s="69" t="s">
        <v>33</v>
      </c>
      <c r="B19" s="63">
        <v>0</v>
      </c>
      <c r="C19" s="63">
        <v>0</v>
      </c>
      <c r="D19" s="82">
        <f t="shared" si="0"/>
        <v>0</v>
      </c>
      <c r="E19" s="83"/>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row>
    <row r="20" spans="1:34" x14ac:dyDescent="0.2">
      <c r="A20" s="69" t="s">
        <v>33</v>
      </c>
      <c r="B20" s="63">
        <v>0</v>
      </c>
      <c r="C20" s="63">
        <v>0</v>
      </c>
      <c r="D20" s="82">
        <f t="shared" si="0"/>
        <v>0</v>
      </c>
      <c r="E20" s="83"/>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row>
    <row r="21" spans="1:34" x14ac:dyDescent="0.2">
      <c r="A21" s="69" t="s">
        <v>33</v>
      </c>
      <c r="B21" s="63">
        <v>0</v>
      </c>
      <c r="C21" s="63">
        <v>0</v>
      </c>
      <c r="D21" s="82">
        <f t="shared" si="0"/>
        <v>0</v>
      </c>
      <c r="E21" s="83"/>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row>
    <row r="22" spans="1:34" x14ac:dyDescent="0.2">
      <c r="A22" s="65" t="s">
        <v>34</v>
      </c>
      <c r="B22" s="66">
        <f>SUM(B15:B21)</f>
        <v>0</v>
      </c>
      <c r="C22" s="66">
        <f>SUM(C15:C21)</f>
        <v>0</v>
      </c>
      <c r="D22" s="66">
        <f>SUM(D15:D21)</f>
        <v>0</v>
      </c>
      <c r="E22" s="67"/>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row>
    <row r="23" spans="1:34" x14ac:dyDescent="0.2">
      <c r="A23" s="70" t="s">
        <v>35</v>
      </c>
      <c r="B23" s="71">
        <f>B13+B22</f>
        <v>0</v>
      </c>
      <c r="C23" s="71">
        <f>C13+C22</f>
        <v>0</v>
      </c>
      <c r="D23" s="71">
        <f>D13+D22</f>
        <v>0</v>
      </c>
      <c r="E23" s="72"/>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row>
    <row r="24" spans="1:34" x14ac:dyDescent="0.2">
      <c r="A24" s="73" t="s">
        <v>36</v>
      </c>
      <c r="B24" s="74"/>
      <c r="C24" s="74"/>
      <c r="D24" s="74"/>
      <c r="E24" s="75"/>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row>
    <row r="25" spans="1:34" x14ac:dyDescent="0.2">
      <c r="A25" s="76" t="s">
        <v>37</v>
      </c>
      <c r="B25" s="63"/>
      <c r="C25" s="63"/>
      <c r="D25" s="82"/>
      <c r="E25" s="64"/>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row>
    <row r="26" spans="1:34" x14ac:dyDescent="0.2">
      <c r="A26" s="77" t="s">
        <v>38</v>
      </c>
      <c r="B26" s="63"/>
      <c r="C26" s="163">
        <v>0</v>
      </c>
      <c r="D26" s="80">
        <f>SUM(B26:C26)</f>
        <v>0</v>
      </c>
      <c r="E26" s="83"/>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row>
    <row r="27" spans="1:34" x14ac:dyDescent="0.2">
      <c r="A27" s="678" t="s">
        <v>39</v>
      </c>
      <c r="B27" s="63"/>
      <c r="C27" s="63"/>
      <c r="D27" s="80"/>
      <c r="E27" s="64"/>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row>
    <row r="28" spans="1:34" x14ac:dyDescent="0.2">
      <c r="A28" s="237" t="str">
        <f>'2. Staffing Worksheet'!B83</f>
        <v>Other Benefit</v>
      </c>
      <c r="B28" s="63"/>
      <c r="C28" s="63">
        <v>0</v>
      </c>
      <c r="D28" s="82">
        <f>SUM(B28:C28)</f>
        <v>0</v>
      </c>
      <c r="E28" s="83"/>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4" x14ac:dyDescent="0.2">
      <c r="A29" s="237" t="str">
        <f>'2. Staffing Worksheet'!B84</f>
        <v>Other Benefit</v>
      </c>
      <c r="B29" s="63"/>
      <c r="C29" s="63">
        <v>0</v>
      </c>
      <c r="D29" s="82">
        <f t="shared" ref="D29:D38" si="1">SUM(B29:C29)</f>
        <v>0</v>
      </c>
      <c r="E29" s="83"/>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row>
    <row r="30" spans="1:34" x14ac:dyDescent="0.2">
      <c r="A30" s="237" t="str">
        <f>'2. Staffing Worksheet'!B85</f>
        <v>Other Benefit</v>
      </c>
      <c r="B30" s="63"/>
      <c r="C30" s="63">
        <v>0</v>
      </c>
      <c r="D30" s="82">
        <f t="shared" si="1"/>
        <v>0</v>
      </c>
      <c r="E30" s="83"/>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row>
    <row r="31" spans="1:34" x14ac:dyDescent="0.2">
      <c r="A31" s="237" t="str">
        <f>'2. Staffing Worksheet'!B86</f>
        <v>Other Benefit</v>
      </c>
      <c r="B31" s="63"/>
      <c r="C31" s="63">
        <v>0</v>
      </c>
      <c r="D31" s="82">
        <f t="shared" si="1"/>
        <v>0</v>
      </c>
      <c r="E31" s="83"/>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row>
    <row r="32" spans="1:34" x14ac:dyDescent="0.2">
      <c r="A32" s="237" t="str">
        <f>'2. Staffing Worksheet'!B87</f>
        <v>Other Benefit</v>
      </c>
      <c r="B32" s="63"/>
      <c r="C32" s="63">
        <v>0</v>
      </c>
      <c r="D32" s="82">
        <f t="shared" si="1"/>
        <v>0</v>
      </c>
      <c r="E32" s="83"/>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x14ac:dyDescent="0.2">
      <c r="A33" s="237" t="str">
        <f>'2. Staffing Worksheet'!B88</f>
        <v>Other Benefit</v>
      </c>
      <c r="B33" s="63"/>
      <c r="C33" s="63">
        <v>0</v>
      </c>
      <c r="D33" s="82">
        <f t="shared" si="1"/>
        <v>0</v>
      </c>
      <c r="E33" s="64"/>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x14ac:dyDescent="0.2">
      <c r="A34" s="237" t="str">
        <f>'2. Staffing Worksheet'!B89</f>
        <v>Other Benefit</v>
      </c>
      <c r="B34" s="63"/>
      <c r="C34" s="63">
        <v>0</v>
      </c>
      <c r="D34" s="82">
        <f>SUM(B34:C34)</f>
        <v>0</v>
      </c>
      <c r="E34" s="64"/>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row>
    <row r="35" spans="1:34" x14ac:dyDescent="0.2">
      <c r="A35" s="237" t="str">
        <f>'2. Staffing Worksheet'!B90</f>
        <v>Other Benefit</v>
      </c>
      <c r="B35" s="63"/>
      <c r="C35" s="63">
        <v>0</v>
      </c>
      <c r="D35" s="82">
        <f>SUM(B35:C35)</f>
        <v>0</v>
      </c>
      <c r="E35" s="64"/>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row>
    <row r="36" spans="1:34" x14ac:dyDescent="0.2">
      <c r="A36" s="237" t="str">
        <f>'2. Staffing Worksheet'!B91</f>
        <v>Other Benefit</v>
      </c>
      <c r="B36" s="63"/>
      <c r="C36" s="63">
        <v>0</v>
      </c>
      <c r="D36" s="82">
        <f t="shared" si="1"/>
        <v>0</v>
      </c>
      <c r="E36" s="64"/>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row>
    <row r="37" spans="1:34" x14ac:dyDescent="0.2">
      <c r="A37" s="237" t="str">
        <f>'2. Staffing Worksheet'!B92</f>
        <v>Other Benefit</v>
      </c>
      <c r="B37" s="63"/>
      <c r="C37" s="63">
        <v>0</v>
      </c>
      <c r="D37" s="82">
        <f>SUM(B37:C37)</f>
        <v>0</v>
      </c>
      <c r="E37" s="64"/>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row>
    <row r="38" spans="1:34" x14ac:dyDescent="0.2">
      <c r="A38" s="679" t="str">
        <f>'2. Staffing Worksheet'!B93</f>
        <v>Other Benefit</v>
      </c>
      <c r="B38" s="63"/>
      <c r="C38" s="63">
        <v>0</v>
      </c>
      <c r="D38" s="82">
        <f t="shared" si="1"/>
        <v>0</v>
      </c>
      <c r="E38" s="64"/>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row>
    <row r="39" spans="1:34" s="51" customFormat="1" x14ac:dyDescent="0.2">
      <c r="A39" s="77" t="s">
        <v>40</v>
      </c>
      <c r="B39" s="78">
        <f>SUM(B28:B38)</f>
        <v>0</v>
      </c>
      <c r="C39" s="78">
        <f>SUM(C28:C38)</f>
        <v>0</v>
      </c>
      <c r="D39" s="78">
        <f>SUM(D28:D38)</f>
        <v>0</v>
      </c>
      <c r="E39" s="79"/>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row>
    <row r="40" spans="1:34" x14ac:dyDescent="0.2">
      <c r="A40" s="342" t="s">
        <v>41</v>
      </c>
      <c r="B40" s="66">
        <f>SUM(B26,B39)</f>
        <v>0</v>
      </c>
      <c r="C40" s="66">
        <f>SUM(C26,C39)</f>
        <v>0</v>
      </c>
      <c r="D40" s="66">
        <f>SUM(D26,D39)</f>
        <v>0</v>
      </c>
      <c r="E40" s="67"/>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row>
    <row r="41" spans="1:34" ht="15" customHeight="1" x14ac:dyDescent="0.2">
      <c r="A41" s="76" t="s">
        <v>42</v>
      </c>
      <c r="B41" s="82"/>
      <c r="C41" s="82"/>
      <c r="D41" s="82"/>
      <c r="E41" s="83"/>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row>
    <row r="42" spans="1:34" x14ac:dyDescent="0.2">
      <c r="A42" s="84" t="s">
        <v>43</v>
      </c>
      <c r="B42" s="63"/>
      <c r="C42" s="63">
        <v>0</v>
      </c>
      <c r="D42" s="82">
        <f>SUM(B42:C42)</f>
        <v>0</v>
      </c>
      <c r="E42" s="18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row>
    <row r="43" spans="1:34" x14ac:dyDescent="0.2">
      <c r="A43" s="84" t="s">
        <v>44</v>
      </c>
      <c r="B43" s="63"/>
      <c r="C43" s="63">
        <v>0</v>
      </c>
      <c r="D43" s="82">
        <f>SUM(B43:C43)</f>
        <v>0</v>
      </c>
      <c r="E43" s="83"/>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row>
    <row r="44" spans="1:34" x14ac:dyDescent="0.2">
      <c r="A44" s="84" t="s">
        <v>45</v>
      </c>
      <c r="B44" s="63"/>
      <c r="C44" s="63">
        <v>0</v>
      </c>
      <c r="D44" s="82">
        <f t="shared" ref="D44:D55" si="2">SUM(B44:C44)</f>
        <v>0</v>
      </c>
      <c r="E44" s="83"/>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row>
    <row r="45" spans="1:34" x14ac:dyDescent="0.2">
      <c r="A45" s="84" t="s">
        <v>33</v>
      </c>
      <c r="B45" s="63"/>
      <c r="C45" s="63">
        <v>0</v>
      </c>
      <c r="D45" s="82">
        <f t="shared" si="2"/>
        <v>0</v>
      </c>
      <c r="E45" s="83"/>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row>
    <row r="46" spans="1:34" x14ac:dyDescent="0.2">
      <c r="A46" s="84" t="s">
        <v>33</v>
      </c>
      <c r="B46" s="63"/>
      <c r="C46" s="63">
        <v>0</v>
      </c>
      <c r="D46" s="82">
        <f t="shared" si="2"/>
        <v>0</v>
      </c>
      <c r="E46" s="83"/>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1:34" x14ac:dyDescent="0.2">
      <c r="A47" s="84" t="s">
        <v>33</v>
      </c>
      <c r="B47" s="63"/>
      <c r="C47" s="63">
        <v>0</v>
      </c>
      <c r="D47" s="82">
        <f t="shared" si="2"/>
        <v>0</v>
      </c>
      <c r="E47" s="83"/>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row>
    <row r="48" spans="1:34" x14ac:dyDescent="0.2">
      <c r="A48" s="84" t="s">
        <v>33</v>
      </c>
      <c r="B48" s="63"/>
      <c r="C48" s="63">
        <v>0</v>
      </c>
      <c r="D48" s="82">
        <f t="shared" si="2"/>
        <v>0</v>
      </c>
      <c r="E48" s="83"/>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row>
    <row r="49" spans="1:34" x14ac:dyDescent="0.2">
      <c r="A49" s="84" t="s">
        <v>33</v>
      </c>
      <c r="B49" s="63"/>
      <c r="C49" s="63">
        <v>0</v>
      </c>
      <c r="D49" s="82">
        <f t="shared" si="2"/>
        <v>0</v>
      </c>
      <c r="E49" s="83"/>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row>
    <row r="50" spans="1:34" x14ac:dyDescent="0.2">
      <c r="A50" s="84" t="s">
        <v>33</v>
      </c>
      <c r="B50" s="63"/>
      <c r="C50" s="63">
        <v>0</v>
      </c>
      <c r="D50" s="82">
        <f t="shared" si="2"/>
        <v>0</v>
      </c>
      <c r="E50" s="83"/>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row>
    <row r="51" spans="1:34" x14ac:dyDescent="0.2">
      <c r="A51" s="84" t="s">
        <v>33</v>
      </c>
      <c r="B51" s="63"/>
      <c r="C51" s="63">
        <v>0</v>
      </c>
      <c r="D51" s="82">
        <f t="shared" si="2"/>
        <v>0</v>
      </c>
      <c r="E51" s="83"/>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row>
    <row r="52" spans="1:34" x14ac:dyDescent="0.2">
      <c r="A52" s="84" t="s">
        <v>33</v>
      </c>
      <c r="B52" s="63"/>
      <c r="C52" s="63">
        <v>0</v>
      </c>
      <c r="D52" s="82">
        <f t="shared" si="2"/>
        <v>0</v>
      </c>
      <c r="E52" s="83"/>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row>
    <row r="53" spans="1:34" x14ac:dyDescent="0.2">
      <c r="A53" s="84" t="s">
        <v>33</v>
      </c>
      <c r="B53" s="63"/>
      <c r="C53" s="63">
        <v>0</v>
      </c>
      <c r="D53" s="82">
        <f t="shared" si="2"/>
        <v>0</v>
      </c>
      <c r="E53" s="83"/>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row>
    <row r="54" spans="1:34" x14ac:dyDescent="0.2">
      <c r="A54" s="84" t="s">
        <v>33</v>
      </c>
      <c r="B54" s="63"/>
      <c r="C54" s="63">
        <v>0</v>
      </c>
      <c r="D54" s="82">
        <f t="shared" si="2"/>
        <v>0</v>
      </c>
      <c r="E54" s="83"/>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row>
    <row r="55" spans="1:34" x14ac:dyDescent="0.2">
      <c r="A55" s="84" t="s">
        <v>33</v>
      </c>
      <c r="B55" s="63"/>
      <c r="C55" s="63">
        <v>0</v>
      </c>
      <c r="D55" s="82">
        <f t="shared" si="2"/>
        <v>0</v>
      </c>
      <c r="E55" s="16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row>
    <row r="56" spans="1:34" x14ac:dyDescent="0.2">
      <c r="A56" s="696" t="s">
        <v>33</v>
      </c>
      <c r="B56" s="63"/>
      <c r="C56" s="63">
        <v>0</v>
      </c>
      <c r="D56" s="82">
        <f>SUM(B56:C56)</f>
        <v>0</v>
      </c>
      <c r="E56" s="64"/>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row>
    <row r="57" spans="1:34" x14ac:dyDescent="0.2">
      <c r="A57" s="65" t="s">
        <v>46</v>
      </c>
      <c r="B57" s="339">
        <f>SUM(B42:B56)</f>
        <v>0</v>
      </c>
      <c r="C57" s="339">
        <f>SUM(C42:C56)</f>
        <v>0</v>
      </c>
      <c r="D57" s="339">
        <f>SUM(D42:D56)</f>
        <v>0</v>
      </c>
      <c r="E57" s="340"/>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row>
    <row r="58" spans="1:34" ht="3" customHeight="1" x14ac:dyDescent="0.2">
      <c r="A58" s="85"/>
      <c r="B58" s="80"/>
      <c r="C58" s="80"/>
      <c r="D58" s="80"/>
      <c r="E58" s="81"/>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row>
    <row r="59" spans="1:34" x14ac:dyDescent="0.2">
      <c r="A59" s="76" t="s">
        <v>47</v>
      </c>
      <c r="B59" s="63"/>
      <c r="C59" s="63">
        <v>0</v>
      </c>
      <c r="D59" s="82">
        <f t="shared" ref="D59:D71" si="3">SUM(B59:C59)</f>
        <v>0</v>
      </c>
      <c r="E59" s="64"/>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row>
    <row r="60" spans="1:34" x14ac:dyDescent="0.2">
      <c r="A60" s="84" t="s">
        <v>48</v>
      </c>
      <c r="B60" s="63"/>
      <c r="C60" s="63">
        <v>0</v>
      </c>
      <c r="D60" s="82">
        <f t="shared" si="3"/>
        <v>0</v>
      </c>
      <c r="E60" s="64"/>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row>
    <row r="61" spans="1:34" x14ac:dyDescent="0.2">
      <c r="A61" s="84" t="s">
        <v>49</v>
      </c>
      <c r="B61" s="63"/>
      <c r="C61" s="63">
        <v>0</v>
      </c>
      <c r="D61" s="82">
        <f t="shared" si="3"/>
        <v>0</v>
      </c>
      <c r="E61" s="64"/>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row>
    <row r="62" spans="1:34" x14ac:dyDescent="0.2">
      <c r="A62" s="84" t="s">
        <v>50</v>
      </c>
      <c r="B62" s="63"/>
      <c r="C62" s="63">
        <v>0</v>
      </c>
      <c r="D62" s="82">
        <f>SUM(B62:C62)</f>
        <v>0</v>
      </c>
      <c r="E62" s="64"/>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row>
    <row r="63" spans="1:34" x14ac:dyDescent="0.2">
      <c r="A63" s="84" t="s">
        <v>33</v>
      </c>
      <c r="B63" s="63"/>
      <c r="C63" s="63">
        <v>0</v>
      </c>
      <c r="D63" s="82">
        <f t="shared" si="3"/>
        <v>0</v>
      </c>
      <c r="E63" s="64"/>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row>
    <row r="64" spans="1:34" x14ac:dyDescent="0.2">
      <c r="A64" s="84" t="s">
        <v>33</v>
      </c>
      <c r="B64" s="63"/>
      <c r="C64" s="63">
        <v>0</v>
      </c>
      <c r="D64" s="82">
        <f t="shared" si="3"/>
        <v>0</v>
      </c>
      <c r="E64" s="64"/>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row>
    <row r="65" spans="1:34" x14ac:dyDescent="0.2">
      <c r="A65" s="84" t="s">
        <v>33</v>
      </c>
      <c r="B65" s="63"/>
      <c r="C65" s="63">
        <v>0</v>
      </c>
      <c r="D65" s="82">
        <f t="shared" si="3"/>
        <v>0</v>
      </c>
      <c r="E65" s="64"/>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row>
    <row r="66" spans="1:34" x14ac:dyDescent="0.2">
      <c r="A66" s="84" t="s">
        <v>33</v>
      </c>
      <c r="B66" s="63"/>
      <c r="C66" s="63">
        <v>0</v>
      </c>
      <c r="D66" s="82">
        <f t="shared" si="3"/>
        <v>0</v>
      </c>
      <c r="E66" s="64"/>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row>
    <row r="67" spans="1:34" x14ac:dyDescent="0.2">
      <c r="A67" s="84" t="s">
        <v>33</v>
      </c>
      <c r="B67" s="63"/>
      <c r="C67" s="63">
        <v>0</v>
      </c>
      <c r="D67" s="82">
        <f t="shared" si="3"/>
        <v>0</v>
      </c>
      <c r="E67" s="64"/>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row>
    <row r="68" spans="1:34" x14ac:dyDescent="0.2">
      <c r="A68" s="84" t="s">
        <v>33</v>
      </c>
      <c r="B68" s="63"/>
      <c r="C68" s="63">
        <v>0</v>
      </c>
      <c r="D68" s="82">
        <f t="shared" si="3"/>
        <v>0</v>
      </c>
      <c r="E68" s="64"/>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row>
    <row r="69" spans="1:34" x14ac:dyDescent="0.2">
      <c r="A69" s="84" t="s">
        <v>33</v>
      </c>
      <c r="B69" s="63"/>
      <c r="C69" s="63">
        <v>0</v>
      </c>
      <c r="D69" s="82">
        <f t="shared" si="3"/>
        <v>0</v>
      </c>
      <c r="E69" s="64"/>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row>
    <row r="70" spans="1:34" x14ac:dyDescent="0.2">
      <c r="A70" s="84" t="s">
        <v>33</v>
      </c>
      <c r="B70" s="63"/>
      <c r="C70" s="63">
        <v>0</v>
      </c>
      <c r="D70" s="82">
        <f t="shared" si="3"/>
        <v>0</v>
      </c>
      <c r="E70" s="64"/>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row>
    <row r="71" spans="1:34" x14ac:dyDescent="0.2">
      <c r="A71" s="696" t="s">
        <v>33</v>
      </c>
      <c r="B71" s="63"/>
      <c r="C71" s="63">
        <v>0</v>
      </c>
      <c r="D71" s="82">
        <f t="shared" si="3"/>
        <v>0</v>
      </c>
      <c r="E71" s="64"/>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row>
    <row r="72" spans="1:34" x14ac:dyDescent="0.2">
      <c r="A72" s="341" t="s">
        <v>51</v>
      </c>
      <c r="B72" s="66">
        <f>SUM(B60:B71)</f>
        <v>0</v>
      </c>
      <c r="C72" s="66">
        <f>SUM(C60:C71)</f>
        <v>0</v>
      </c>
      <c r="D72" s="66">
        <f>SUM(D60:D71)</f>
        <v>0</v>
      </c>
      <c r="E72" s="67"/>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row>
    <row r="73" spans="1:34" ht="4.5" customHeight="1" x14ac:dyDescent="0.2">
      <c r="A73" s="86"/>
      <c r="B73" s="80"/>
      <c r="C73" s="80"/>
      <c r="D73" s="80"/>
      <c r="E73" s="81"/>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row>
    <row r="74" spans="1:34" x14ac:dyDescent="0.2">
      <c r="A74" s="76" t="s">
        <v>52</v>
      </c>
      <c r="B74" s="63"/>
      <c r="C74" s="63"/>
      <c r="D74" s="82"/>
      <c r="E74" s="64"/>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row>
    <row r="75" spans="1:34" x14ac:dyDescent="0.2">
      <c r="A75" s="84" t="s">
        <v>53</v>
      </c>
      <c r="B75" s="63"/>
      <c r="C75" s="63">
        <v>0</v>
      </c>
      <c r="D75" s="82">
        <f t="shared" ref="D75:D103" si="4">SUM(B75:C75)</f>
        <v>0</v>
      </c>
      <c r="E75" s="64"/>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row>
    <row r="76" spans="1:34" x14ac:dyDescent="0.2">
      <c r="A76" s="84" t="s">
        <v>54</v>
      </c>
      <c r="B76" s="63"/>
      <c r="C76" s="63">
        <v>0</v>
      </c>
      <c r="D76" s="82">
        <f t="shared" si="4"/>
        <v>0</v>
      </c>
      <c r="E76" s="64"/>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row>
    <row r="77" spans="1:34" x14ac:dyDescent="0.2">
      <c r="A77" s="84" t="s">
        <v>55</v>
      </c>
      <c r="B77" s="63"/>
      <c r="C77" s="63">
        <v>0</v>
      </c>
      <c r="D77" s="82">
        <f t="shared" si="4"/>
        <v>0</v>
      </c>
      <c r="E77" s="64"/>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row>
    <row r="78" spans="1:34" x14ac:dyDescent="0.2">
      <c r="A78" s="84" t="s">
        <v>56</v>
      </c>
      <c r="B78" s="63"/>
      <c r="C78" s="63">
        <v>0</v>
      </c>
      <c r="D78" s="82">
        <f t="shared" si="4"/>
        <v>0</v>
      </c>
      <c r="E78" s="64"/>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row>
    <row r="79" spans="1:34" x14ac:dyDescent="0.2">
      <c r="A79" s="84" t="s">
        <v>33</v>
      </c>
      <c r="B79" s="63"/>
      <c r="C79" s="63">
        <v>0</v>
      </c>
      <c r="D79" s="82">
        <f t="shared" si="4"/>
        <v>0</v>
      </c>
      <c r="E79" s="83"/>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row>
    <row r="80" spans="1:34" x14ac:dyDescent="0.2">
      <c r="A80" s="84" t="s">
        <v>33</v>
      </c>
      <c r="B80" s="63"/>
      <c r="C80" s="63">
        <v>0</v>
      </c>
      <c r="D80" s="82">
        <f t="shared" si="4"/>
        <v>0</v>
      </c>
      <c r="E80" s="64"/>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row>
    <row r="81" spans="1:34" x14ac:dyDescent="0.2">
      <c r="A81" s="84" t="s">
        <v>33</v>
      </c>
      <c r="B81" s="63"/>
      <c r="C81" s="63">
        <v>0</v>
      </c>
      <c r="D81" s="82">
        <f t="shared" si="4"/>
        <v>0</v>
      </c>
      <c r="E81" s="64"/>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row>
    <row r="82" spans="1:34" x14ac:dyDescent="0.2">
      <c r="A82" s="84" t="s">
        <v>33</v>
      </c>
      <c r="B82" s="63"/>
      <c r="C82" s="63">
        <v>0</v>
      </c>
      <c r="D82" s="82">
        <f t="shared" si="4"/>
        <v>0</v>
      </c>
      <c r="E82" s="83"/>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row>
    <row r="83" spans="1:34" x14ac:dyDescent="0.2">
      <c r="A83" s="84" t="s">
        <v>33</v>
      </c>
      <c r="B83" s="63"/>
      <c r="C83" s="63">
        <v>0</v>
      </c>
      <c r="D83" s="82">
        <f t="shared" si="4"/>
        <v>0</v>
      </c>
      <c r="E83" s="83"/>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row>
    <row r="84" spans="1:34" x14ac:dyDescent="0.2">
      <c r="A84" s="84" t="s">
        <v>33</v>
      </c>
      <c r="B84" s="63"/>
      <c r="C84" s="63">
        <v>0</v>
      </c>
      <c r="D84" s="82">
        <f t="shared" si="4"/>
        <v>0</v>
      </c>
      <c r="E84" s="64"/>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row>
    <row r="85" spans="1:34" x14ac:dyDescent="0.2">
      <c r="A85" s="84" t="s">
        <v>33</v>
      </c>
      <c r="B85" s="63"/>
      <c r="C85" s="63">
        <v>0</v>
      </c>
      <c r="D85" s="82">
        <f t="shared" si="4"/>
        <v>0</v>
      </c>
      <c r="E85" s="64"/>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row>
    <row r="86" spans="1:34" x14ac:dyDescent="0.2">
      <c r="A86" s="84" t="s">
        <v>33</v>
      </c>
      <c r="B86" s="63"/>
      <c r="C86" s="63">
        <v>0</v>
      </c>
      <c r="D86" s="82">
        <f t="shared" si="4"/>
        <v>0</v>
      </c>
      <c r="E86" s="83"/>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row>
    <row r="87" spans="1:34" x14ac:dyDescent="0.2">
      <c r="A87" s="84" t="s">
        <v>33</v>
      </c>
      <c r="B87" s="63"/>
      <c r="C87" s="63">
        <v>0</v>
      </c>
      <c r="D87" s="82">
        <f t="shared" si="4"/>
        <v>0</v>
      </c>
      <c r="E87" s="83"/>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row>
    <row r="88" spans="1:34" x14ac:dyDescent="0.2">
      <c r="A88" s="84" t="s">
        <v>33</v>
      </c>
      <c r="B88" s="63"/>
      <c r="C88" s="63">
        <v>0</v>
      </c>
      <c r="D88" s="82">
        <f t="shared" si="4"/>
        <v>0</v>
      </c>
      <c r="E88" s="64"/>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row>
    <row r="89" spans="1:34" x14ac:dyDescent="0.2">
      <c r="A89" s="84" t="s">
        <v>33</v>
      </c>
      <c r="B89" s="63"/>
      <c r="C89" s="63">
        <v>0</v>
      </c>
      <c r="D89" s="82">
        <f t="shared" si="4"/>
        <v>0</v>
      </c>
      <c r="E89" s="64"/>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row>
    <row r="90" spans="1:34" x14ac:dyDescent="0.2">
      <c r="A90" s="84" t="s">
        <v>33</v>
      </c>
      <c r="B90" s="63"/>
      <c r="C90" s="63">
        <v>0</v>
      </c>
      <c r="D90" s="82">
        <f t="shared" si="4"/>
        <v>0</v>
      </c>
      <c r="E90" s="83"/>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row>
    <row r="91" spans="1:34" x14ac:dyDescent="0.2">
      <c r="A91" s="84" t="s">
        <v>33</v>
      </c>
      <c r="B91" s="63"/>
      <c r="C91" s="63">
        <v>0</v>
      </c>
      <c r="D91" s="82">
        <f t="shared" si="4"/>
        <v>0</v>
      </c>
      <c r="E91" s="83"/>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row>
    <row r="92" spans="1:34" x14ac:dyDescent="0.2">
      <c r="A92" s="84" t="s">
        <v>33</v>
      </c>
      <c r="B92" s="63"/>
      <c r="C92" s="63">
        <v>0</v>
      </c>
      <c r="D92" s="82">
        <f t="shared" si="4"/>
        <v>0</v>
      </c>
      <c r="E92" s="64"/>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row>
    <row r="93" spans="1:34" x14ac:dyDescent="0.2">
      <c r="A93" s="84" t="s">
        <v>33</v>
      </c>
      <c r="B93" s="63"/>
      <c r="C93" s="63">
        <v>0</v>
      </c>
      <c r="D93" s="82">
        <f t="shared" si="4"/>
        <v>0</v>
      </c>
      <c r="E93" s="64"/>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row>
    <row r="94" spans="1:34" x14ac:dyDescent="0.2">
      <c r="A94" s="84" t="s">
        <v>33</v>
      </c>
      <c r="B94" s="63"/>
      <c r="C94" s="63">
        <v>0</v>
      </c>
      <c r="D94" s="82">
        <f t="shared" si="4"/>
        <v>0</v>
      </c>
      <c r="E94" s="83"/>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row>
    <row r="95" spans="1:34" x14ac:dyDescent="0.2">
      <c r="A95" s="84" t="s">
        <v>33</v>
      </c>
      <c r="B95" s="63"/>
      <c r="C95" s="63">
        <v>0</v>
      </c>
      <c r="D95" s="82">
        <f t="shared" si="4"/>
        <v>0</v>
      </c>
      <c r="E95" s="83"/>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row>
    <row r="96" spans="1:34" x14ac:dyDescent="0.2">
      <c r="A96" s="84" t="s">
        <v>33</v>
      </c>
      <c r="B96" s="63"/>
      <c r="C96" s="63">
        <v>0</v>
      </c>
      <c r="D96" s="82">
        <f t="shared" si="4"/>
        <v>0</v>
      </c>
      <c r="E96" s="64"/>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row>
    <row r="97" spans="1:34" x14ac:dyDescent="0.2">
      <c r="A97" s="84" t="s">
        <v>33</v>
      </c>
      <c r="B97" s="63"/>
      <c r="C97" s="63">
        <v>0</v>
      </c>
      <c r="D97" s="82">
        <f t="shared" si="4"/>
        <v>0</v>
      </c>
      <c r="E97" s="64"/>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row>
    <row r="98" spans="1:34" x14ac:dyDescent="0.2">
      <c r="A98" s="84" t="s">
        <v>33</v>
      </c>
      <c r="B98" s="63"/>
      <c r="C98" s="63">
        <v>0</v>
      </c>
      <c r="D98" s="82">
        <f t="shared" si="4"/>
        <v>0</v>
      </c>
      <c r="E98" s="83"/>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row>
    <row r="99" spans="1:34" x14ac:dyDescent="0.2">
      <c r="A99" s="84" t="s">
        <v>33</v>
      </c>
      <c r="B99" s="63"/>
      <c r="C99" s="63">
        <v>0</v>
      </c>
      <c r="D99" s="82">
        <f t="shared" si="4"/>
        <v>0</v>
      </c>
      <c r="E99" s="83"/>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row>
    <row r="100" spans="1:34" x14ac:dyDescent="0.2">
      <c r="A100" s="84" t="s">
        <v>33</v>
      </c>
      <c r="B100" s="63"/>
      <c r="C100" s="63">
        <v>0</v>
      </c>
      <c r="D100" s="82">
        <f t="shared" si="4"/>
        <v>0</v>
      </c>
      <c r="E100" s="64"/>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row>
    <row r="101" spans="1:34" x14ac:dyDescent="0.2">
      <c r="A101" s="84" t="s">
        <v>33</v>
      </c>
      <c r="B101" s="63"/>
      <c r="C101" s="63">
        <v>0</v>
      </c>
      <c r="D101" s="82">
        <f t="shared" si="4"/>
        <v>0</v>
      </c>
      <c r="E101" s="64"/>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row>
    <row r="102" spans="1:34" x14ac:dyDescent="0.2">
      <c r="A102" s="84" t="s">
        <v>33</v>
      </c>
      <c r="B102" s="63"/>
      <c r="C102" s="63">
        <v>0</v>
      </c>
      <c r="D102" s="82">
        <f t="shared" si="4"/>
        <v>0</v>
      </c>
      <c r="E102" s="83"/>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row>
    <row r="103" spans="1:34" x14ac:dyDescent="0.2">
      <c r="A103" s="696" t="s">
        <v>33</v>
      </c>
      <c r="B103" s="63"/>
      <c r="C103" s="63">
        <v>0</v>
      </c>
      <c r="D103" s="82">
        <f t="shared" si="4"/>
        <v>0</v>
      </c>
      <c r="E103" s="83"/>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row>
    <row r="104" spans="1:34" x14ac:dyDescent="0.2">
      <c r="A104" s="65" t="s">
        <v>57</v>
      </c>
      <c r="B104" s="66">
        <f>SUM(B75:B103)</f>
        <v>0</v>
      </c>
      <c r="C104" s="66">
        <f>SUM(C75:C103)</f>
        <v>0</v>
      </c>
      <c r="D104" s="66">
        <f>SUM(D75:D103)</f>
        <v>0</v>
      </c>
      <c r="E104" s="67"/>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row>
    <row r="105" spans="1:34" ht="3" customHeight="1" x14ac:dyDescent="0.2">
      <c r="A105" s="76"/>
      <c r="B105" s="80"/>
      <c r="C105" s="80"/>
      <c r="D105" s="80"/>
      <c r="E105" s="81"/>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row>
    <row r="106" spans="1:34" x14ac:dyDescent="0.2">
      <c r="A106" s="76" t="s">
        <v>58</v>
      </c>
      <c r="B106" s="63"/>
      <c r="C106" s="63">
        <v>0</v>
      </c>
      <c r="D106" s="82">
        <f t="shared" ref="D106:D111" si="5">SUM(B106:C106)</f>
        <v>0</v>
      </c>
      <c r="E106" s="64"/>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row>
    <row r="107" spans="1:34" x14ac:dyDescent="0.2">
      <c r="A107" s="84" t="s">
        <v>33</v>
      </c>
      <c r="B107" s="63"/>
      <c r="C107" s="63">
        <v>0</v>
      </c>
      <c r="D107" s="82">
        <f t="shared" si="5"/>
        <v>0</v>
      </c>
      <c r="E107" s="64"/>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row>
    <row r="108" spans="1:34" x14ac:dyDescent="0.2">
      <c r="A108" s="84" t="s">
        <v>33</v>
      </c>
      <c r="B108" s="63"/>
      <c r="C108" s="63">
        <v>0</v>
      </c>
      <c r="D108" s="82">
        <f t="shared" si="5"/>
        <v>0</v>
      </c>
      <c r="E108" s="64"/>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row>
    <row r="109" spans="1:34" x14ac:dyDescent="0.2">
      <c r="A109" s="84" t="s">
        <v>33</v>
      </c>
      <c r="B109" s="63"/>
      <c r="C109" s="63">
        <v>0</v>
      </c>
      <c r="D109" s="82">
        <f t="shared" si="5"/>
        <v>0</v>
      </c>
      <c r="E109" s="64"/>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row>
    <row r="110" spans="1:34" x14ac:dyDescent="0.2">
      <c r="A110" s="84" t="s">
        <v>33</v>
      </c>
      <c r="B110" s="63"/>
      <c r="C110" s="63">
        <v>0</v>
      </c>
      <c r="D110" s="82">
        <f t="shared" si="5"/>
        <v>0</v>
      </c>
      <c r="E110" s="64"/>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row>
    <row r="111" spans="1:34" x14ac:dyDescent="0.2">
      <c r="A111" s="84" t="s">
        <v>33</v>
      </c>
      <c r="B111" s="63"/>
      <c r="C111" s="63">
        <v>0</v>
      </c>
      <c r="D111" s="82">
        <f t="shared" si="5"/>
        <v>0</v>
      </c>
      <c r="E111" s="64"/>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row>
    <row r="112" spans="1:34" x14ac:dyDescent="0.2">
      <c r="A112" s="87" t="s">
        <v>59</v>
      </c>
      <c r="B112" s="80"/>
      <c r="C112" s="80"/>
      <c r="D112" s="80"/>
      <c r="E112" s="81"/>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row>
    <row r="113" spans="1:34" x14ac:dyDescent="0.2">
      <c r="A113" s="65" t="s">
        <v>60</v>
      </c>
      <c r="B113" s="66">
        <f>SUM(B106:B111)</f>
        <v>0</v>
      </c>
      <c r="C113" s="66">
        <f>SUM(C106:C111)</f>
        <v>0</v>
      </c>
      <c r="D113" s="66">
        <f>SUM(D106:D111)</f>
        <v>0</v>
      </c>
      <c r="E113" s="67"/>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row>
    <row r="114" spans="1:34" ht="1.5" customHeight="1" x14ac:dyDescent="0.2">
      <c r="A114" s="76"/>
      <c r="B114" s="80"/>
      <c r="C114" s="80"/>
      <c r="D114" s="80"/>
      <c r="E114" s="81"/>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row>
    <row r="115" spans="1:34" x14ac:dyDescent="0.2">
      <c r="A115" s="70" t="s">
        <v>61</v>
      </c>
      <c r="B115" s="71">
        <f>SUM(B40,B57,B72,B104,B113)</f>
        <v>0</v>
      </c>
      <c r="C115" s="71">
        <f>SUM(C40,C57,C72,C104,C113)</f>
        <v>0</v>
      </c>
      <c r="D115" s="71">
        <f>SUM(D40,D57,D72,D104,D113)</f>
        <v>0</v>
      </c>
      <c r="E115" s="72"/>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row>
    <row r="116" spans="1:34" x14ac:dyDescent="0.2">
      <c r="A116" s="180" t="s">
        <v>62</v>
      </c>
      <c r="B116" s="181">
        <f>B23-B115</f>
        <v>0</v>
      </c>
      <c r="C116" s="181">
        <f>C23-C115</f>
        <v>0</v>
      </c>
      <c r="D116" s="181">
        <f>D23-D115</f>
        <v>0</v>
      </c>
      <c r="E116" s="182"/>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row>
    <row r="117" spans="1:34" ht="13.5" thickBot="1" x14ac:dyDescent="0.25">
      <c r="A117" s="185" t="s">
        <v>63</v>
      </c>
      <c r="B117" s="183" t="str">
        <f>IF(B116&lt;&gt;0,B116/B115,"")</f>
        <v/>
      </c>
      <c r="C117" s="183" t="str">
        <f>IF(C116&lt;&gt;0,C116/C115,"")</f>
        <v/>
      </c>
      <c r="D117" s="183" t="str">
        <f>IF(D116&lt;&gt;0,D116/D115,"")</f>
        <v/>
      </c>
      <c r="E117" s="184"/>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row>
    <row r="118" spans="1:34" x14ac:dyDescent="0.2">
      <c r="A118" s="52" t="s">
        <v>64</v>
      </c>
      <c r="B118" s="168"/>
      <c r="C118" s="53"/>
      <c r="D118" s="53"/>
      <c r="E118" s="54"/>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row>
    <row r="119" spans="1:34" x14ac:dyDescent="0.2">
      <c r="A119" s="57" t="s">
        <v>26</v>
      </c>
      <c r="B119" s="58"/>
      <c r="C119" s="58"/>
      <c r="D119" s="58"/>
      <c r="E119" s="5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row>
    <row r="120" spans="1:34" x14ac:dyDescent="0.2">
      <c r="A120" s="69" t="s">
        <v>65</v>
      </c>
      <c r="B120" s="63">
        <v>0</v>
      </c>
      <c r="C120" s="63">
        <v>0</v>
      </c>
      <c r="D120" s="63">
        <v>0</v>
      </c>
      <c r="E120" s="64"/>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row>
    <row r="121" spans="1:34" x14ac:dyDescent="0.2">
      <c r="A121" s="69" t="s">
        <v>66</v>
      </c>
      <c r="B121" s="63">
        <v>0</v>
      </c>
      <c r="C121" s="63">
        <v>0</v>
      </c>
      <c r="D121" s="63">
        <v>0</v>
      </c>
      <c r="E121" s="64"/>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row>
    <row r="122" spans="1:34" x14ac:dyDescent="0.2">
      <c r="A122" s="69" t="s">
        <v>67</v>
      </c>
      <c r="B122" s="63">
        <v>0</v>
      </c>
      <c r="C122" s="63">
        <v>0</v>
      </c>
      <c r="D122" s="63">
        <v>0</v>
      </c>
      <c r="E122" s="64"/>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row>
    <row r="123" spans="1:34" x14ac:dyDescent="0.2">
      <c r="A123" s="69" t="s">
        <v>68</v>
      </c>
      <c r="B123" s="63">
        <v>0</v>
      </c>
      <c r="C123" s="63">
        <v>0</v>
      </c>
      <c r="D123" s="63">
        <v>0</v>
      </c>
      <c r="E123" s="64"/>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row>
    <row r="124" spans="1:34" x14ac:dyDescent="0.2">
      <c r="A124" s="69" t="s">
        <v>69</v>
      </c>
      <c r="B124" s="63">
        <v>0</v>
      </c>
      <c r="C124" s="63">
        <v>0</v>
      </c>
      <c r="D124" s="63">
        <v>0</v>
      </c>
      <c r="E124" s="64"/>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row>
    <row r="125" spans="1:34" x14ac:dyDescent="0.2">
      <c r="A125" s="70" t="s">
        <v>70</v>
      </c>
      <c r="B125" s="71">
        <f>SUM(B120:B124)</f>
        <v>0</v>
      </c>
      <c r="C125" s="71">
        <f>SUM(C120:C124)</f>
        <v>0</v>
      </c>
      <c r="D125" s="71">
        <f>SUM(D120:D124)</f>
        <v>0</v>
      </c>
      <c r="E125" s="72"/>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row>
    <row r="126" spans="1:34" x14ac:dyDescent="0.2">
      <c r="A126" s="57" t="s">
        <v>36</v>
      </c>
      <c r="B126" s="91"/>
      <c r="C126" s="91"/>
      <c r="D126" s="91"/>
      <c r="E126" s="92"/>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row>
    <row r="127" spans="1:34" x14ac:dyDescent="0.2">
      <c r="A127" s="69" t="s">
        <v>65</v>
      </c>
      <c r="B127" s="63">
        <v>0</v>
      </c>
      <c r="C127" s="63">
        <v>0</v>
      </c>
      <c r="D127" s="63">
        <v>0</v>
      </c>
      <c r="E127" s="64"/>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row>
    <row r="128" spans="1:34" x14ac:dyDescent="0.2">
      <c r="A128" s="69" t="s">
        <v>66</v>
      </c>
      <c r="B128" s="63">
        <v>0</v>
      </c>
      <c r="C128" s="63">
        <v>0</v>
      </c>
      <c r="D128" s="63">
        <v>0</v>
      </c>
      <c r="E128" s="64"/>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row>
    <row r="129" spans="1:34" x14ac:dyDescent="0.2">
      <c r="A129" s="69" t="s">
        <v>67</v>
      </c>
      <c r="B129" s="63">
        <v>0</v>
      </c>
      <c r="C129" s="63">
        <v>0</v>
      </c>
      <c r="D129" s="63">
        <v>0</v>
      </c>
      <c r="E129" s="64"/>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row>
    <row r="130" spans="1:34" x14ac:dyDescent="0.2">
      <c r="A130" s="69" t="s">
        <v>68</v>
      </c>
      <c r="B130" s="63">
        <v>0</v>
      </c>
      <c r="C130" s="63">
        <v>0</v>
      </c>
      <c r="D130" s="63">
        <v>0</v>
      </c>
      <c r="E130" s="64"/>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row>
    <row r="131" spans="1:34" x14ac:dyDescent="0.2">
      <c r="A131" s="69" t="s">
        <v>69</v>
      </c>
      <c r="B131" s="63">
        <v>0</v>
      </c>
      <c r="C131" s="63">
        <v>0</v>
      </c>
      <c r="D131" s="63">
        <v>0</v>
      </c>
      <c r="E131" s="64"/>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row>
    <row r="132" spans="1:34" x14ac:dyDescent="0.2">
      <c r="A132" s="70" t="s">
        <v>71</v>
      </c>
      <c r="B132" s="71">
        <f>SUM(B127:B131)</f>
        <v>0</v>
      </c>
      <c r="C132" s="71">
        <f>SUM(C127:C131)</f>
        <v>0</v>
      </c>
      <c r="D132" s="71">
        <f>SUM(D127:D131)</f>
        <v>0</v>
      </c>
      <c r="E132" s="72"/>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row>
    <row r="133" spans="1:34" ht="13.5" thickBot="1" x14ac:dyDescent="0.25">
      <c r="A133" s="88" t="s">
        <v>72</v>
      </c>
      <c r="B133" s="89">
        <f>B116+B125-B132</f>
        <v>0</v>
      </c>
      <c r="C133" s="89">
        <f>C116+C125-C132</f>
        <v>0</v>
      </c>
      <c r="D133" s="89">
        <f>D116+D125-D132</f>
        <v>0</v>
      </c>
      <c r="E133" s="90"/>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row>
    <row r="134" spans="1:34" x14ac:dyDescent="0.2">
      <c r="A134" s="93"/>
      <c r="B134" s="93"/>
      <c r="C134" s="93"/>
      <c r="D134" s="93"/>
      <c r="E134" s="93"/>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row>
    <row r="135" spans="1:34" x14ac:dyDescent="0.2">
      <c r="A135" s="93"/>
      <c r="B135" s="93"/>
      <c r="C135" s="93"/>
      <c r="D135" s="93"/>
      <c r="E135" s="93"/>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row>
    <row r="136" spans="1:34" x14ac:dyDescent="0.2">
      <c r="A136" s="93"/>
      <c r="B136" s="93"/>
      <c r="C136" s="93"/>
      <c r="D136" s="93"/>
      <c r="E136" s="93"/>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row>
    <row r="137" spans="1:34" x14ac:dyDescent="0.2">
      <c r="A137" s="93"/>
      <c r="B137" s="93"/>
      <c r="C137" s="93"/>
      <c r="D137" s="93"/>
      <c r="E137" s="93"/>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row>
    <row r="138" spans="1:34" x14ac:dyDescent="0.2">
      <c r="A138" s="94"/>
      <c r="B138" s="93"/>
      <c r="C138" s="93"/>
      <c r="D138" s="93"/>
      <c r="E138" s="93"/>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row>
    <row r="139" spans="1:34" x14ac:dyDescent="0.2">
      <c r="A139" s="93"/>
      <c r="B139" s="93"/>
      <c r="C139" s="93"/>
      <c r="D139" s="93"/>
      <c r="E139" s="93"/>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row>
    <row r="140" spans="1:34" x14ac:dyDescent="0.2">
      <c r="A140" s="93"/>
      <c r="B140" s="93"/>
      <c r="C140" s="93"/>
      <c r="D140" s="93"/>
      <c r="E140" s="93"/>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row>
    <row r="141" spans="1:34" x14ac:dyDescent="0.2">
      <c r="A141" s="93"/>
      <c r="B141" s="93"/>
      <c r="C141" s="93"/>
      <c r="D141" s="93"/>
      <c r="E141" s="93"/>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row>
    <row r="142" spans="1:34" x14ac:dyDescent="0.2">
      <c r="A142" s="93"/>
      <c r="B142" s="93"/>
      <c r="C142" s="93"/>
      <c r="D142" s="93"/>
      <c r="E142" s="93"/>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row>
    <row r="143" spans="1:34" x14ac:dyDescent="0.2">
      <c r="A143" s="93"/>
      <c r="B143" s="93"/>
      <c r="C143" s="93"/>
      <c r="D143" s="93"/>
      <c r="E143" s="93"/>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row>
    <row r="144" spans="1:34" x14ac:dyDescent="0.2">
      <c r="A144" s="93"/>
      <c r="B144" s="93"/>
      <c r="C144" s="93"/>
      <c r="D144" s="93"/>
      <c r="E144" s="93"/>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row>
    <row r="145" spans="1:34" x14ac:dyDescent="0.2">
      <c r="A145" s="93"/>
      <c r="B145" s="93"/>
      <c r="C145" s="93"/>
      <c r="D145" s="93"/>
      <c r="E145" s="93"/>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row>
    <row r="146" spans="1:34" x14ac:dyDescent="0.2">
      <c r="A146" s="93"/>
      <c r="B146" s="93"/>
      <c r="C146" s="93"/>
      <c r="D146" s="93"/>
      <c r="E146" s="93"/>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row>
    <row r="147" spans="1:34" x14ac:dyDescent="0.2">
      <c r="A147" s="93"/>
      <c r="B147" s="93"/>
      <c r="C147" s="93"/>
      <c r="D147" s="93"/>
      <c r="E147" s="93"/>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row>
    <row r="148" spans="1:34" x14ac:dyDescent="0.2">
      <c r="A148" s="93"/>
      <c r="B148" s="93"/>
      <c r="C148" s="93"/>
      <c r="D148" s="93"/>
      <c r="E148" s="93"/>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row>
    <row r="149" spans="1:34" x14ac:dyDescent="0.2">
      <c r="A149" s="93"/>
      <c r="B149" s="93"/>
      <c r="C149" s="93"/>
      <c r="D149" s="93"/>
      <c r="E149" s="93"/>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row>
    <row r="150" spans="1:34" x14ac:dyDescent="0.2">
      <c r="A150" s="93"/>
      <c r="B150" s="93"/>
      <c r="C150" s="93"/>
      <c r="D150" s="93"/>
      <c r="E150" s="93"/>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row>
    <row r="151" spans="1:34" x14ac:dyDescent="0.2">
      <c r="A151" s="93"/>
      <c r="B151" s="93"/>
      <c r="C151" s="93"/>
      <c r="D151" s="93"/>
      <c r="E151" s="93"/>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row>
    <row r="152" spans="1:34" x14ac:dyDescent="0.2">
      <c r="A152" s="93"/>
      <c r="B152" s="93"/>
      <c r="C152" s="93"/>
      <c r="D152" s="93"/>
      <c r="E152" s="93"/>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row>
    <row r="153" spans="1:34" x14ac:dyDescent="0.2">
      <c r="A153" s="93"/>
      <c r="B153" s="93"/>
      <c r="C153" s="93"/>
      <c r="D153" s="93"/>
      <c r="E153" s="93"/>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row>
    <row r="154" spans="1:34" x14ac:dyDescent="0.2">
      <c r="A154" s="93"/>
      <c r="B154" s="93"/>
      <c r="C154" s="93"/>
      <c r="D154" s="93"/>
      <c r="E154" s="93"/>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row>
    <row r="155" spans="1:34" x14ac:dyDescent="0.2">
      <c r="A155" s="93"/>
      <c r="B155" s="93"/>
      <c r="C155" s="93"/>
      <c r="D155" s="93"/>
      <c r="E155" s="93"/>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row>
    <row r="156" spans="1:34" x14ac:dyDescent="0.2">
      <c r="A156" s="93"/>
      <c r="B156" s="93"/>
      <c r="C156" s="93"/>
      <c r="D156" s="93"/>
      <c r="E156" s="93"/>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row>
    <row r="157" spans="1:34" x14ac:dyDescent="0.2">
      <c r="A157" s="93"/>
      <c r="B157" s="93"/>
      <c r="C157" s="93"/>
      <c r="D157" s="93"/>
      <c r="E157" s="93"/>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row>
    <row r="158" spans="1:34" x14ac:dyDescent="0.2">
      <c r="A158" s="93"/>
      <c r="B158" s="93"/>
      <c r="C158" s="93"/>
      <c r="D158" s="93"/>
      <c r="E158" s="93"/>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row>
    <row r="159" spans="1:34" x14ac:dyDescent="0.2">
      <c r="A159" s="93"/>
      <c r="B159" s="93"/>
      <c r="C159" s="93"/>
      <c r="D159" s="93"/>
      <c r="E159" s="93"/>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row>
    <row r="160" spans="1:34" x14ac:dyDescent="0.2">
      <c r="A160" s="93"/>
      <c r="B160" s="93"/>
      <c r="C160" s="93"/>
      <c r="D160" s="93"/>
      <c r="E160" s="93"/>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row>
    <row r="161" spans="1:34" x14ac:dyDescent="0.2">
      <c r="A161" s="93"/>
      <c r="B161" s="93"/>
      <c r="C161" s="93"/>
      <c r="D161" s="93"/>
      <c r="E161" s="93"/>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row>
    <row r="162" spans="1:34" x14ac:dyDescent="0.2">
      <c r="A162" s="93"/>
      <c r="B162" s="93"/>
      <c r="C162" s="93"/>
      <c r="D162" s="93"/>
      <c r="E162" s="93"/>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row>
    <row r="163" spans="1:34" x14ac:dyDescent="0.2">
      <c r="A163" s="93"/>
      <c r="B163" s="93"/>
      <c r="C163" s="93"/>
      <c r="D163" s="93"/>
      <c r="E163" s="93"/>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row>
    <row r="164" spans="1:34" x14ac:dyDescent="0.2">
      <c r="A164" s="93"/>
      <c r="B164" s="93"/>
      <c r="C164" s="93"/>
      <c r="D164" s="93"/>
      <c r="E164" s="93"/>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row>
    <row r="165" spans="1:34" x14ac:dyDescent="0.2">
      <c r="A165" s="93"/>
      <c r="B165" s="93"/>
      <c r="C165" s="93"/>
      <c r="D165" s="93"/>
      <c r="E165" s="93"/>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row>
    <row r="166" spans="1:34" x14ac:dyDescent="0.2">
      <c r="A166" s="93"/>
      <c r="B166" s="93"/>
      <c r="C166" s="93"/>
      <c r="D166" s="93"/>
      <c r="E166" s="93"/>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row>
    <row r="167" spans="1:34" x14ac:dyDescent="0.2">
      <c r="A167" s="93"/>
      <c r="B167" s="93"/>
      <c r="C167" s="93"/>
      <c r="D167" s="93"/>
      <c r="E167" s="93"/>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row>
    <row r="168" spans="1:34" x14ac:dyDescent="0.2">
      <c r="A168" s="93"/>
      <c r="B168" s="93"/>
      <c r="C168" s="93"/>
      <c r="D168" s="93"/>
      <c r="E168" s="93"/>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row>
    <row r="169" spans="1:34" x14ac:dyDescent="0.2">
      <c r="A169" s="93"/>
      <c r="B169" s="93"/>
      <c r="C169" s="93"/>
      <c r="D169" s="93"/>
      <c r="E169" s="93"/>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row>
    <row r="170" spans="1:34" x14ac:dyDescent="0.2">
      <c r="A170" s="93"/>
      <c r="B170" s="93"/>
      <c r="C170" s="93"/>
      <c r="D170" s="93"/>
      <c r="E170" s="93"/>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row>
    <row r="171" spans="1:34" x14ac:dyDescent="0.2">
      <c r="A171" s="93"/>
      <c r="B171" s="93"/>
      <c r="C171" s="93"/>
      <c r="D171" s="93"/>
      <c r="E171" s="93"/>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row>
    <row r="172" spans="1:34" x14ac:dyDescent="0.2">
      <c r="A172" s="93"/>
      <c r="B172" s="93"/>
      <c r="C172" s="93"/>
      <c r="D172" s="93"/>
      <c r="E172" s="93"/>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row>
    <row r="173" spans="1:34" x14ac:dyDescent="0.2">
      <c r="A173" s="93"/>
      <c r="B173" s="93"/>
      <c r="C173" s="93"/>
      <c r="D173" s="93"/>
      <c r="E173" s="93"/>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row>
    <row r="174" spans="1:34" x14ac:dyDescent="0.2">
      <c r="A174" s="93"/>
      <c r="B174" s="93"/>
      <c r="C174" s="93"/>
      <c r="D174" s="93"/>
      <c r="E174" s="93"/>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row>
    <row r="175" spans="1:34" x14ac:dyDescent="0.2">
      <c r="A175" s="93"/>
      <c r="B175" s="93"/>
      <c r="C175" s="93"/>
      <c r="D175" s="93"/>
      <c r="E175" s="93"/>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row>
    <row r="176" spans="1:34" x14ac:dyDescent="0.2">
      <c r="A176" s="93"/>
      <c r="B176" s="93"/>
      <c r="C176" s="93"/>
      <c r="D176" s="93"/>
      <c r="E176" s="93"/>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row>
    <row r="177" spans="1:34" x14ac:dyDescent="0.2">
      <c r="A177" s="93"/>
      <c r="B177" s="93"/>
      <c r="C177" s="93"/>
      <c r="D177" s="93"/>
      <c r="E177" s="93"/>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row>
    <row r="178" spans="1:34" x14ac:dyDescent="0.2">
      <c r="A178" s="93"/>
      <c r="B178" s="93"/>
      <c r="C178" s="93"/>
      <c r="D178" s="93"/>
      <c r="E178" s="93"/>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row>
    <row r="179" spans="1:34" x14ac:dyDescent="0.2">
      <c r="A179" s="93"/>
      <c r="B179" s="93"/>
      <c r="C179" s="93"/>
      <c r="D179" s="93"/>
      <c r="E179" s="93"/>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row>
    <row r="180" spans="1:34" x14ac:dyDescent="0.2">
      <c r="A180" s="93"/>
      <c r="B180" s="93"/>
      <c r="C180" s="93"/>
      <c r="D180" s="93"/>
      <c r="E180" s="93"/>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row>
    <row r="181" spans="1:34" x14ac:dyDescent="0.2">
      <c r="A181" s="93"/>
      <c r="B181" s="93"/>
      <c r="C181" s="93"/>
      <c r="D181" s="93"/>
      <c r="E181" s="93"/>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row>
    <row r="182" spans="1:34" x14ac:dyDescent="0.2">
      <c r="A182" s="93"/>
      <c r="B182" s="93"/>
      <c r="C182" s="93"/>
      <c r="D182" s="93"/>
      <c r="E182" s="93"/>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row>
    <row r="183" spans="1:34" x14ac:dyDescent="0.2">
      <c r="A183" s="93"/>
      <c r="B183" s="93"/>
      <c r="C183" s="93"/>
      <c r="D183" s="93"/>
      <c r="E183" s="93"/>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row>
    <row r="184" spans="1:34" x14ac:dyDescent="0.2">
      <c r="A184" s="93"/>
      <c r="B184" s="93"/>
      <c r="C184" s="93"/>
      <c r="D184" s="93"/>
      <c r="E184" s="93"/>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row>
    <row r="185" spans="1:34" x14ac:dyDescent="0.2">
      <c r="A185" s="93"/>
      <c r="B185" s="93"/>
      <c r="C185" s="93"/>
      <c r="D185" s="93"/>
      <c r="E185" s="93"/>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row>
    <row r="186" spans="1:34" x14ac:dyDescent="0.2">
      <c r="A186" s="93"/>
      <c r="B186" s="93"/>
      <c r="C186" s="93"/>
      <c r="D186" s="93"/>
      <c r="E186" s="93"/>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row>
    <row r="187" spans="1:34" x14ac:dyDescent="0.2">
      <c r="A187" s="93"/>
      <c r="B187" s="93"/>
      <c r="C187" s="93"/>
      <c r="D187" s="93"/>
      <c r="E187" s="93"/>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row>
    <row r="188" spans="1:34" x14ac:dyDescent="0.2">
      <c r="A188" s="93"/>
      <c r="B188" s="93"/>
      <c r="C188" s="93"/>
      <c r="D188" s="93"/>
      <c r="E188" s="93"/>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row>
    <row r="189" spans="1:34" x14ac:dyDescent="0.2">
      <c r="A189" s="93"/>
      <c r="B189" s="93"/>
      <c r="C189" s="93"/>
      <c r="D189" s="93"/>
      <c r="E189" s="93"/>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row>
    <row r="190" spans="1:34" x14ac:dyDescent="0.2">
      <c r="A190" s="93"/>
      <c r="B190" s="93"/>
      <c r="C190" s="93"/>
      <c r="D190" s="93"/>
      <c r="E190" s="93"/>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row>
    <row r="191" spans="1:34" x14ac:dyDescent="0.2">
      <c r="A191" s="93"/>
      <c r="B191" s="93"/>
      <c r="C191" s="93"/>
      <c r="D191" s="93"/>
      <c r="E191" s="93"/>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row>
    <row r="192" spans="1:34" x14ac:dyDescent="0.2">
      <c r="A192" s="93"/>
      <c r="B192" s="93"/>
      <c r="C192" s="93"/>
      <c r="D192" s="93"/>
      <c r="E192" s="93"/>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row>
    <row r="193" spans="1:34" x14ac:dyDescent="0.2">
      <c r="A193" s="93"/>
      <c r="B193" s="93"/>
      <c r="C193" s="93"/>
      <c r="D193" s="93"/>
      <c r="E193" s="93"/>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row>
    <row r="194" spans="1:34" x14ac:dyDescent="0.2">
      <c r="A194" s="93"/>
      <c r="B194" s="93"/>
      <c r="C194" s="93"/>
      <c r="D194" s="93"/>
      <c r="E194" s="93"/>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row>
    <row r="195" spans="1:34" x14ac:dyDescent="0.2">
      <c r="A195" s="93"/>
      <c r="B195" s="93"/>
      <c r="C195" s="93"/>
      <c r="D195" s="93"/>
      <c r="E195" s="93"/>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row>
    <row r="196" spans="1:34" x14ac:dyDescent="0.2">
      <c r="A196" s="95"/>
      <c r="B196" s="95"/>
      <c r="C196" s="95"/>
      <c r="D196" s="95"/>
      <c r="E196" s="95"/>
    </row>
    <row r="197" spans="1:34" x14ac:dyDescent="0.2">
      <c r="A197" s="95"/>
      <c r="B197" s="95"/>
      <c r="C197" s="95"/>
      <c r="D197" s="95"/>
      <c r="E197" s="95"/>
    </row>
    <row r="198" spans="1:34" x14ac:dyDescent="0.2">
      <c r="A198" s="95"/>
      <c r="B198" s="95"/>
      <c r="C198" s="95"/>
      <c r="D198" s="95"/>
      <c r="E198" s="95"/>
    </row>
    <row r="199" spans="1:34" x14ac:dyDescent="0.2">
      <c r="A199" s="95"/>
      <c r="B199" s="95"/>
      <c r="C199" s="95"/>
      <c r="D199" s="95"/>
      <c r="E199" s="95"/>
    </row>
    <row r="200" spans="1:34" x14ac:dyDescent="0.2">
      <c r="A200" s="95"/>
      <c r="B200" s="95"/>
      <c r="C200" s="95"/>
      <c r="D200" s="95"/>
      <c r="E200" s="95"/>
    </row>
    <row r="201" spans="1:34" x14ac:dyDescent="0.2">
      <c r="A201" s="95"/>
      <c r="B201" s="95"/>
      <c r="C201" s="95"/>
      <c r="D201" s="95"/>
      <c r="E201" s="95"/>
    </row>
    <row r="202" spans="1:34" x14ac:dyDescent="0.2">
      <c r="A202" s="95"/>
      <c r="B202" s="95"/>
      <c r="C202" s="95"/>
      <c r="D202" s="95"/>
      <c r="E202" s="95"/>
    </row>
    <row r="203" spans="1:34" x14ac:dyDescent="0.2">
      <c r="A203" s="95"/>
      <c r="B203" s="95"/>
      <c r="C203" s="95"/>
      <c r="D203" s="95"/>
      <c r="E203" s="95"/>
    </row>
    <row r="204" spans="1:34" x14ac:dyDescent="0.2">
      <c r="A204" s="95"/>
      <c r="B204" s="95"/>
      <c r="C204" s="95"/>
      <c r="D204" s="95"/>
      <c r="E204" s="95"/>
    </row>
    <row r="205" spans="1:34" x14ac:dyDescent="0.2">
      <c r="A205" s="95"/>
      <c r="B205" s="95"/>
      <c r="C205" s="95"/>
      <c r="D205" s="95"/>
      <c r="E205" s="95"/>
    </row>
    <row r="206" spans="1:34" x14ac:dyDescent="0.2">
      <c r="A206" s="95"/>
      <c r="B206" s="95"/>
      <c r="C206" s="95"/>
      <c r="D206" s="95"/>
      <c r="E206" s="95"/>
    </row>
    <row r="207" spans="1:34" x14ac:dyDescent="0.2">
      <c r="A207" s="95"/>
      <c r="B207" s="95"/>
      <c r="C207" s="95"/>
      <c r="D207" s="95"/>
      <c r="E207" s="95"/>
    </row>
    <row r="208" spans="1:34" x14ac:dyDescent="0.2">
      <c r="A208" s="95"/>
      <c r="B208" s="95"/>
      <c r="C208" s="95"/>
      <c r="D208" s="95"/>
      <c r="E208" s="95"/>
    </row>
    <row r="209" spans="1:5" x14ac:dyDescent="0.2">
      <c r="A209" s="95"/>
      <c r="B209" s="95"/>
      <c r="C209" s="95"/>
      <c r="D209" s="95"/>
      <c r="E209" s="95"/>
    </row>
    <row r="210" spans="1:5" x14ac:dyDescent="0.2">
      <c r="A210" s="95"/>
      <c r="B210" s="95"/>
      <c r="C210" s="95"/>
      <c r="D210" s="95"/>
      <c r="E210" s="95"/>
    </row>
    <row r="211" spans="1:5" x14ac:dyDescent="0.2">
      <c r="A211" s="95"/>
      <c r="B211" s="95"/>
      <c r="C211" s="95"/>
      <c r="D211" s="95"/>
      <c r="E211" s="95"/>
    </row>
    <row r="212" spans="1:5" x14ac:dyDescent="0.2">
      <c r="A212" s="95"/>
      <c r="B212" s="95"/>
      <c r="C212" s="95"/>
      <c r="D212" s="95"/>
      <c r="E212" s="95"/>
    </row>
    <row r="213" spans="1:5" x14ac:dyDescent="0.2">
      <c r="A213" s="95"/>
      <c r="B213" s="95"/>
      <c r="C213" s="95"/>
      <c r="D213" s="95"/>
      <c r="E213" s="95"/>
    </row>
    <row r="214" spans="1:5" x14ac:dyDescent="0.2">
      <c r="A214" s="95"/>
      <c r="B214" s="95"/>
      <c r="C214" s="95"/>
      <c r="D214" s="95"/>
      <c r="E214" s="95"/>
    </row>
    <row r="215" spans="1:5" x14ac:dyDescent="0.2">
      <c r="A215" s="95"/>
      <c r="B215" s="95"/>
      <c r="C215" s="95"/>
      <c r="D215" s="95"/>
      <c r="E215" s="95"/>
    </row>
    <row r="216" spans="1:5" x14ac:dyDescent="0.2">
      <c r="A216" s="95"/>
      <c r="B216" s="95"/>
      <c r="C216" s="95"/>
      <c r="D216" s="95"/>
      <c r="E216" s="95"/>
    </row>
    <row r="217" spans="1:5" x14ac:dyDescent="0.2">
      <c r="A217" s="95"/>
      <c r="B217" s="95"/>
      <c r="C217" s="95"/>
      <c r="D217" s="95"/>
      <c r="E217" s="95"/>
    </row>
    <row r="218" spans="1:5" x14ac:dyDescent="0.2">
      <c r="A218" s="95"/>
      <c r="B218" s="95"/>
      <c r="C218" s="95"/>
      <c r="D218" s="95"/>
      <c r="E218" s="95"/>
    </row>
    <row r="219" spans="1:5" x14ac:dyDescent="0.2">
      <c r="A219" s="95"/>
      <c r="B219" s="95"/>
      <c r="C219" s="95"/>
      <c r="D219" s="95"/>
      <c r="E219" s="95"/>
    </row>
    <row r="220" spans="1:5" x14ac:dyDescent="0.2">
      <c r="A220" s="95"/>
      <c r="B220" s="95"/>
      <c r="C220" s="95"/>
      <c r="D220" s="95"/>
      <c r="E220" s="95"/>
    </row>
    <row r="221" spans="1:5" x14ac:dyDescent="0.2">
      <c r="A221" s="95"/>
      <c r="B221" s="95"/>
      <c r="C221" s="95"/>
      <c r="D221" s="95"/>
      <c r="E221" s="95"/>
    </row>
    <row r="222" spans="1:5" x14ac:dyDescent="0.2">
      <c r="A222" s="95"/>
      <c r="B222" s="95"/>
      <c r="C222" s="95"/>
      <c r="D222" s="95"/>
      <c r="E222" s="95"/>
    </row>
    <row r="223" spans="1:5" x14ac:dyDescent="0.2">
      <c r="A223" s="95"/>
      <c r="B223" s="95"/>
      <c r="C223" s="95"/>
      <c r="D223" s="95"/>
      <c r="E223" s="95"/>
    </row>
    <row r="224" spans="1:5" x14ac:dyDescent="0.2">
      <c r="A224" s="95"/>
      <c r="B224" s="95"/>
      <c r="C224" s="95"/>
      <c r="D224" s="95"/>
      <c r="E224" s="95"/>
    </row>
    <row r="225" spans="1:5" x14ac:dyDescent="0.2">
      <c r="A225" s="95"/>
      <c r="B225" s="95"/>
      <c r="C225" s="95"/>
      <c r="D225" s="95"/>
      <c r="E225" s="95"/>
    </row>
    <row r="226" spans="1:5" x14ac:dyDescent="0.2">
      <c r="A226" s="95"/>
      <c r="B226" s="95"/>
      <c r="C226" s="95"/>
      <c r="D226" s="95"/>
      <c r="E226" s="95"/>
    </row>
    <row r="227" spans="1:5" x14ac:dyDescent="0.2">
      <c r="A227" s="95"/>
      <c r="B227" s="95"/>
      <c r="C227" s="95"/>
      <c r="D227" s="95"/>
      <c r="E227" s="95"/>
    </row>
    <row r="228" spans="1:5" x14ac:dyDescent="0.2">
      <c r="A228" s="95"/>
      <c r="B228" s="95"/>
      <c r="C228" s="95"/>
      <c r="D228" s="95"/>
      <c r="E228" s="95"/>
    </row>
    <row r="229" spans="1:5" x14ac:dyDescent="0.2">
      <c r="A229" s="95"/>
      <c r="B229" s="95"/>
      <c r="C229" s="95"/>
      <c r="D229" s="95"/>
      <c r="E229" s="95"/>
    </row>
    <row r="230" spans="1:5" x14ac:dyDescent="0.2">
      <c r="A230" s="95"/>
      <c r="B230" s="95"/>
      <c r="C230" s="95"/>
      <c r="D230" s="95"/>
      <c r="E230" s="95"/>
    </row>
    <row r="231" spans="1:5" x14ac:dyDescent="0.2">
      <c r="A231" s="95"/>
      <c r="B231" s="95"/>
      <c r="C231" s="95"/>
      <c r="D231" s="95"/>
      <c r="E231" s="95"/>
    </row>
    <row r="232" spans="1:5" x14ac:dyDescent="0.2">
      <c r="A232" s="95"/>
      <c r="B232" s="95"/>
      <c r="C232" s="95"/>
      <c r="D232" s="95"/>
      <c r="E232" s="95"/>
    </row>
    <row r="233" spans="1:5" x14ac:dyDescent="0.2">
      <c r="A233" s="95"/>
      <c r="B233" s="95"/>
      <c r="C233" s="95"/>
      <c r="D233" s="95"/>
      <c r="E233" s="95"/>
    </row>
    <row r="234" spans="1:5" x14ac:dyDescent="0.2">
      <c r="A234" s="95"/>
      <c r="B234" s="95"/>
      <c r="C234" s="95"/>
      <c r="D234" s="95"/>
      <c r="E234" s="95"/>
    </row>
    <row r="235" spans="1:5" x14ac:dyDescent="0.2">
      <c r="A235" s="95"/>
      <c r="B235" s="95"/>
      <c r="C235" s="95"/>
      <c r="D235" s="95"/>
      <c r="E235" s="95"/>
    </row>
    <row r="236" spans="1:5" x14ac:dyDescent="0.2">
      <c r="A236" s="95"/>
      <c r="B236" s="95"/>
      <c r="C236" s="95"/>
      <c r="D236" s="95"/>
      <c r="E236" s="95"/>
    </row>
    <row r="237" spans="1:5" x14ac:dyDescent="0.2">
      <c r="A237" s="95"/>
      <c r="B237" s="95"/>
      <c r="C237" s="95"/>
      <c r="D237" s="95"/>
      <c r="E237" s="95"/>
    </row>
    <row r="238" spans="1:5" x14ac:dyDescent="0.2">
      <c r="A238" s="95"/>
      <c r="B238" s="95"/>
      <c r="C238" s="95"/>
      <c r="D238" s="95"/>
      <c r="E238" s="95"/>
    </row>
    <row r="239" spans="1:5" x14ac:dyDescent="0.2">
      <c r="A239" s="95"/>
      <c r="B239" s="95"/>
      <c r="C239" s="95"/>
      <c r="D239" s="95"/>
      <c r="E239" s="95"/>
    </row>
    <row r="240" spans="1:5" x14ac:dyDescent="0.2">
      <c r="A240" s="95"/>
      <c r="B240" s="95"/>
      <c r="C240" s="95"/>
      <c r="D240" s="95"/>
      <c r="E240" s="95"/>
    </row>
    <row r="241" spans="1:5" x14ac:dyDescent="0.2">
      <c r="A241" s="95"/>
      <c r="B241" s="95"/>
      <c r="C241" s="95"/>
      <c r="D241" s="95"/>
      <c r="E241" s="95"/>
    </row>
    <row r="242" spans="1:5" x14ac:dyDescent="0.2">
      <c r="A242" s="95"/>
      <c r="B242" s="95"/>
      <c r="C242" s="95"/>
      <c r="D242" s="95"/>
      <c r="E242" s="95"/>
    </row>
    <row r="243" spans="1:5" x14ac:dyDescent="0.2">
      <c r="A243" s="95"/>
      <c r="B243" s="95"/>
      <c r="C243" s="95"/>
      <c r="D243" s="95"/>
      <c r="E243" s="95"/>
    </row>
    <row r="244" spans="1:5" x14ac:dyDescent="0.2">
      <c r="A244" s="95"/>
      <c r="B244" s="95"/>
      <c r="C244" s="95"/>
      <c r="D244" s="95"/>
      <c r="E244" s="95"/>
    </row>
    <row r="245" spans="1:5" x14ac:dyDescent="0.2">
      <c r="A245" s="95"/>
      <c r="B245" s="95"/>
      <c r="C245" s="95"/>
      <c r="D245" s="95"/>
      <c r="E245" s="95"/>
    </row>
    <row r="246" spans="1:5" x14ac:dyDescent="0.2">
      <c r="A246" s="95"/>
      <c r="B246" s="95"/>
      <c r="C246" s="95"/>
      <c r="D246" s="95"/>
      <c r="E246" s="95"/>
    </row>
    <row r="247" spans="1:5" x14ac:dyDescent="0.2">
      <c r="A247" s="95"/>
      <c r="B247" s="95"/>
      <c r="C247" s="95"/>
      <c r="D247" s="95"/>
      <c r="E247" s="95"/>
    </row>
    <row r="248" spans="1:5" x14ac:dyDescent="0.2">
      <c r="A248" s="95"/>
      <c r="B248" s="95"/>
      <c r="C248" s="95"/>
      <c r="D248" s="95"/>
      <c r="E248" s="95"/>
    </row>
    <row r="249" spans="1:5" x14ac:dyDescent="0.2">
      <c r="A249" s="95"/>
      <c r="B249" s="95"/>
      <c r="C249" s="95"/>
      <c r="D249" s="95"/>
      <c r="E249" s="95"/>
    </row>
    <row r="250" spans="1:5" x14ac:dyDescent="0.2">
      <c r="A250" s="95"/>
      <c r="B250" s="95"/>
      <c r="C250" s="95"/>
      <c r="D250" s="95"/>
      <c r="E250" s="95"/>
    </row>
    <row r="251" spans="1:5" x14ac:dyDescent="0.2">
      <c r="A251" s="95"/>
      <c r="B251" s="95"/>
      <c r="C251" s="95"/>
      <c r="D251" s="95"/>
      <c r="E251" s="95"/>
    </row>
    <row r="252" spans="1:5" x14ac:dyDescent="0.2">
      <c r="A252" s="95"/>
      <c r="B252" s="95"/>
      <c r="C252" s="95"/>
      <c r="D252" s="95"/>
      <c r="E252" s="95"/>
    </row>
    <row r="253" spans="1:5" x14ac:dyDescent="0.2">
      <c r="A253" s="95"/>
      <c r="B253" s="95"/>
      <c r="C253" s="95"/>
      <c r="D253" s="95"/>
      <c r="E253" s="95"/>
    </row>
    <row r="254" spans="1:5" x14ac:dyDescent="0.2">
      <c r="A254" s="95"/>
      <c r="B254" s="95"/>
      <c r="C254" s="95"/>
      <c r="D254" s="95"/>
      <c r="E254" s="95"/>
    </row>
    <row r="255" spans="1:5" x14ac:dyDescent="0.2">
      <c r="A255" s="95"/>
      <c r="B255" s="95"/>
      <c r="C255" s="95"/>
      <c r="D255" s="95"/>
      <c r="E255" s="95"/>
    </row>
    <row r="256" spans="1:5" x14ac:dyDescent="0.2">
      <c r="A256" s="95"/>
      <c r="B256" s="95"/>
      <c r="C256" s="95"/>
      <c r="D256" s="95"/>
      <c r="E256" s="95"/>
    </row>
    <row r="257" spans="1:5" x14ac:dyDescent="0.2">
      <c r="A257" s="95"/>
      <c r="B257" s="95"/>
      <c r="C257" s="95"/>
      <c r="D257" s="95"/>
      <c r="E257" s="95"/>
    </row>
    <row r="258" spans="1:5" x14ac:dyDescent="0.2">
      <c r="A258" s="95"/>
      <c r="B258" s="95"/>
      <c r="C258" s="95"/>
      <c r="D258" s="95"/>
      <c r="E258" s="95"/>
    </row>
    <row r="259" spans="1:5" x14ac:dyDescent="0.2">
      <c r="A259" s="95"/>
      <c r="B259" s="95"/>
      <c r="C259" s="95"/>
      <c r="D259" s="95"/>
      <c r="E259" s="95"/>
    </row>
    <row r="260" spans="1:5" x14ac:dyDescent="0.2">
      <c r="A260" s="95"/>
      <c r="B260" s="95"/>
      <c r="C260" s="95"/>
      <c r="D260" s="95"/>
      <c r="E260" s="95"/>
    </row>
    <row r="261" spans="1:5" x14ac:dyDescent="0.2">
      <c r="A261" s="95"/>
      <c r="B261" s="95"/>
      <c r="C261" s="95"/>
      <c r="D261" s="95"/>
      <c r="E261" s="95"/>
    </row>
    <row r="262" spans="1:5" x14ac:dyDescent="0.2">
      <c r="A262" s="95"/>
      <c r="B262" s="95"/>
      <c r="C262" s="95"/>
      <c r="D262" s="95"/>
      <c r="E262" s="95"/>
    </row>
    <row r="263" spans="1:5" x14ac:dyDescent="0.2">
      <c r="A263" s="95"/>
      <c r="B263" s="95"/>
      <c r="C263" s="95"/>
      <c r="D263" s="95"/>
      <c r="E263" s="95"/>
    </row>
    <row r="264" spans="1:5" x14ac:dyDescent="0.2">
      <c r="A264" s="95"/>
      <c r="B264" s="95"/>
      <c r="C264" s="95"/>
      <c r="D264" s="95"/>
      <c r="E264" s="95"/>
    </row>
    <row r="265" spans="1:5" x14ac:dyDescent="0.2">
      <c r="A265" s="95"/>
      <c r="B265" s="95"/>
      <c r="C265" s="95"/>
      <c r="D265" s="95"/>
      <c r="E265" s="95"/>
    </row>
    <row r="266" spans="1:5" x14ac:dyDescent="0.2">
      <c r="A266" s="95"/>
      <c r="B266" s="95"/>
      <c r="C266" s="95"/>
      <c r="D266" s="95"/>
      <c r="E266" s="95"/>
    </row>
    <row r="267" spans="1:5" x14ac:dyDescent="0.2">
      <c r="A267" s="95"/>
      <c r="B267" s="95"/>
      <c r="C267" s="95"/>
      <c r="D267" s="95"/>
      <c r="E267" s="95"/>
    </row>
    <row r="268" spans="1:5" x14ac:dyDescent="0.2">
      <c r="A268" s="95"/>
      <c r="B268" s="95"/>
      <c r="C268" s="95"/>
      <c r="D268" s="95"/>
      <c r="E268" s="95"/>
    </row>
    <row r="269" spans="1:5" x14ac:dyDescent="0.2">
      <c r="A269" s="95"/>
      <c r="B269" s="95"/>
      <c r="C269" s="95"/>
      <c r="D269" s="95"/>
      <c r="E269" s="95"/>
    </row>
    <row r="270" spans="1:5" x14ac:dyDescent="0.2">
      <c r="A270" s="95"/>
      <c r="B270" s="95"/>
      <c r="C270" s="95"/>
      <c r="D270" s="95"/>
      <c r="E270" s="95"/>
    </row>
    <row r="271" spans="1:5" x14ac:dyDescent="0.2">
      <c r="A271" s="95"/>
      <c r="B271" s="95"/>
      <c r="C271" s="95"/>
      <c r="D271" s="95"/>
      <c r="E271" s="95"/>
    </row>
    <row r="272" spans="1:5" x14ac:dyDescent="0.2">
      <c r="A272" s="95"/>
      <c r="B272" s="95"/>
      <c r="C272" s="95"/>
      <c r="D272" s="95"/>
      <c r="E272" s="95"/>
    </row>
    <row r="273" spans="1:5" x14ac:dyDescent="0.2">
      <c r="A273" s="95"/>
      <c r="B273" s="95"/>
      <c r="C273" s="95"/>
      <c r="D273" s="95"/>
      <c r="E273" s="95"/>
    </row>
    <row r="274" spans="1:5" x14ac:dyDescent="0.2">
      <c r="A274" s="95"/>
      <c r="B274" s="95"/>
      <c r="C274" s="95"/>
      <c r="D274" s="95"/>
      <c r="E274" s="95"/>
    </row>
    <row r="275" spans="1:5" x14ac:dyDescent="0.2">
      <c r="A275" s="95"/>
      <c r="B275" s="95"/>
      <c r="C275" s="95"/>
      <c r="D275" s="95"/>
      <c r="E275" s="95"/>
    </row>
    <row r="276" spans="1:5" x14ac:dyDescent="0.2">
      <c r="A276" s="95"/>
      <c r="B276" s="95"/>
      <c r="C276" s="95"/>
      <c r="D276" s="95"/>
      <c r="E276" s="95"/>
    </row>
    <row r="277" spans="1:5" x14ac:dyDescent="0.2">
      <c r="A277" s="95"/>
      <c r="B277" s="95"/>
      <c r="C277" s="95"/>
      <c r="D277" s="95"/>
      <c r="E277" s="95"/>
    </row>
    <row r="278" spans="1:5" x14ac:dyDescent="0.2">
      <c r="A278" s="95"/>
      <c r="B278" s="95"/>
      <c r="C278" s="95"/>
      <c r="D278" s="95"/>
      <c r="E278" s="95"/>
    </row>
    <row r="279" spans="1:5" x14ac:dyDescent="0.2">
      <c r="A279" s="95"/>
      <c r="B279" s="95"/>
      <c r="C279" s="95"/>
      <c r="D279" s="95"/>
      <c r="E279" s="95"/>
    </row>
    <row r="280" spans="1:5" x14ac:dyDescent="0.2">
      <c r="A280" s="95"/>
      <c r="B280" s="95"/>
      <c r="C280" s="95"/>
      <c r="D280" s="95"/>
      <c r="E280" s="95"/>
    </row>
    <row r="281" spans="1:5" x14ac:dyDescent="0.2">
      <c r="A281" s="95"/>
      <c r="B281" s="95"/>
      <c r="C281" s="95"/>
      <c r="D281" s="95"/>
      <c r="E281" s="95"/>
    </row>
    <row r="282" spans="1:5" x14ac:dyDescent="0.2">
      <c r="A282" s="95"/>
      <c r="B282" s="95"/>
      <c r="C282" s="95"/>
      <c r="D282" s="95"/>
      <c r="E282" s="95"/>
    </row>
    <row r="283" spans="1:5" x14ac:dyDescent="0.2">
      <c r="A283" s="95"/>
      <c r="B283" s="95"/>
      <c r="C283" s="95"/>
      <c r="D283" s="95"/>
      <c r="E283" s="95"/>
    </row>
    <row r="284" spans="1:5" x14ac:dyDescent="0.2">
      <c r="A284" s="95"/>
      <c r="B284" s="95"/>
      <c r="C284" s="95"/>
      <c r="D284" s="95"/>
      <c r="E284" s="95"/>
    </row>
    <row r="285" spans="1:5" x14ac:dyDescent="0.2">
      <c r="A285" s="95"/>
      <c r="B285" s="95"/>
      <c r="C285" s="95"/>
      <c r="D285" s="95"/>
      <c r="E285" s="95"/>
    </row>
    <row r="286" spans="1:5" x14ac:dyDescent="0.2">
      <c r="A286" s="95"/>
      <c r="B286" s="95"/>
      <c r="C286" s="95"/>
      <c r="D286" s="95"/>
      <c r="E286" s="95"/>
    </row>
    <row r="287" spans="1:5" x14ac:dyDescent="0.2">
      <c r="A287" s="95"/>
      <c r="B287" s="95"/>
      <c r="C287" s="95"/>
      <c r="D287" s="95"/>
      <c r="E287" s="95"/>
    </row>
    <row r="288" spans="1:5" x14ac:dyDescent="0.2">
      <c r="A288" s="95"/>
      <c r="B288" s="95"/>
      <c r="C288" s="95"/>
      <c r="D288" s="95"/>
      <c r="E288" s="95"/>
    </row>
    <row r="289" spans="1:5" x14ac:dyDescent="0.2">
      <c r="A289" s="95"/>
      <c r="B289" s="95"/>
      <c r="C289" s="95"/>
      <c r="D289" s="95"/>
      <c r="E289" s="95"/>
    </row>
    <row r="290" spans="1:5" x14ac:dyDescent="0.2">
      <c r="A290" s="95"/>
      <c r="B290" s="95"/>
      <c r="C290" s="95"/>
      <c r="D290" s="95"/>
      <c r="E290" s="95"/>
    </row>
    <row r="291" spans="1:5" x14ac:dyDescent="0.2">
      <c r="A291" s="95"/>
      <c r="B291" s="95"/>
      <c r="C291" s="95"/>
      <c r="D291" s="95"/>
      <c r="E291" s="95"/>
    </row>
    <row r="292" spans="1:5" x14ac:dyDescent="0.2">
      <c r="A292" s="95"/>
      <c r="B292" s="95"/>
      <c r="C292" s="95"/>
      <c r="D292" s="95"/>
      <c r="E292" s="95"/>
    </row>
    <row r="293" spans="1:5" x14ac:dyDescent="0.2">
      <c r="A293" s="95"/>
      <c r="B293" s="95"/>
      <c r="C293" s="95"/>
      <c r="D293" s="95"/>
      <c r="E293" s="95"/>
    </row>
    <row r="294" spans="1:5" x14ac:dyDescent="0.2">
      <c r="A294" s="95"/>
      <c r="B294" s="95"/>
      <c r="C294" s="95"/>
      <c r="D294" s="95"/>
      <c r="E294" s="95"/>
    </row>
    <row r="295" spans="1:5" x14ac:dyDescent="0.2">
      <c r="A295" s="95"/>
      <c r="B295" s="95"/>
      <c r="C295" s="95"/>
      <c r="D295" s="95"/>
      <c r="E295" s="95"/>
    </row>
    <row r="296" spans="1:5" x14ac:dyDescent="0.2">
      <c r="A296" s="95"/>
      <c r="B296" s="95"/>
      <c r="C296" s="95"/>
      <c r="D296" s="95"/>
      <c r="E296" s="95"/>
    </row>
    <row r="297" spans="1:5" x14ac:dyDescent="0.2">
      <c r="A297" s="95"/>
      <c r="B297" s="95"/>
      <c r="C297" s="95"/>
      <c r="D297" s="95"/>
      <c r="E297" s="95"/>
    </row>
    <row r="298" spans="1:5" x14ac:dyDescent="0.2">
      <c r="A298" s="95"/>
      <c r="B298" s="95"/>
      <c r="C298" s="95"/>
      <c r="D298" s="95"/>
      <c r="E298" s="95"/>
    </row>
    <row r="299" spans="1:5" x14ac:dyDescent="0.2">
      <c r="A299" s="95"/>
      <c r="B299" s="95"/>
      <c r="C299" s="95"/>
      <c r="D299" s="95"/>
      <c r="E299" s="95"/>
    </row>
    <row r="300" spans="1:5" x14ac:dyDescent="0.2">
      <c r="A300" s="95"/>
      <c r="B300" s="95"/>
      <c r="C300" s="95"/>
      <c r="D300" s="95"/>
      <c r="E300" s="95"/>
    </row>
    <row r="301" spans="1:5" x14ac:dyDescent="0.2">
      <c r="A301" s="95"/>
      <c r="B301" s="95"/>
      <c r="C301" s="95"/>
      <c r="D301" s="95"/>
      <c r="E301" s="95"/>
    </row>
    <row r="302" spans="1:5" x14ac:dyDescent="0.2">
      <c r="A302" s="95"/>
      <c r="B302" s="95"/>
      <c r="C302" s="95"/>
      <c r="D302" s="95"/>
      <c r="E302" s="95"/>
    </row>
    <row r="303" spans="1:5" x14ac:dyDescent="0.2">
      <c r="A303" s="95"/>
      <c r="B303" s="95"/>
      <c r="C303" s="95"/>
      <c r="D303" s="95"/>
      <c r="E303" s="95"/>
    </row>
    <row r="304" spans="1:5" x14ac:dyDescent="0.2">
      <c r="A304" s="95"/>
      <c r="B304" s="95"/>
      <c r="C304" s="95"/>
      <c r="D304" s="95"/>
      <c r="E304" s="95"/>
    </row>
    <row r="305" spans="1:5" x14ac:dyDescent="0.2">
      <c r="A305" s="95"/>
      <c r="B305" s="95"/>
      <c r="C305" s="95"/>
      <c r="D305" s="95"/>
      <c r="E305" s="95"/>
    </row>
    <row r="306" spans="1:5" x14ac:dyDescent="0.2">
      <c r="A306" s="95"/>
      <c r="B306" s="95"/>
      <c r="C306" s="95"/>
      <c r="D306" s="95"/>
      <c r="E306" s="95"/>
    </row>
    <row r="307" spans="1:5" x14ac:dyDescent="0.2">
      <c r="A307" s="95"/>
      <c r="B307" s="95"/>
      <c r="C307" s="95"/>
      <c r="D307" s="95"/>
      <c r="E307" s="95"/>
    </row>
    <row r="308" spans="1:5" x14ac:dyDescent="0.2">
      <c r="A308" s="95"/>
      <c r="B308" s="95"/>
      <c r="C308" s="95"/>
      <c r="D308" s="95"/>
      <c r="E308" s="95"/>
    </row>
    <row r="309" spans="1:5" x14ac:dyDescent="0.2">
      <c r="A309" s="95"/>
      <c r="B309" s="95"/>
      <c r="C309" s="95"/>
      <c r="D309" s="95"/>
      <c r="E309" s="95"/>
    </row>
    <row r="310" spans="1:5" x14ac:dyDescent="0.2">
      <c r="A310" s="95"/>
      <c r="B310" s="95"/>
      <c r="C310" s="95"/>
      <c r="D310" s="95"/>
      <c r="E310" s="95"/>
    </row>
    <row r="311" spans="1:5" x14ac:dyDescent="0.2">
      <c r="A311" s="95"/>
      <c r="B311" s="95"/>
      <c r="C311" s="95"/>
      <c r="D311" s="95"/>
      <c r="E311" s="95"/>
    </row>
    <row r="312" spans="1:5" x14ac:dyDescent="0.2">
      <c r="A312" s="95"/>
      <c r="B312" s="95"/>
      <c r="C312" s="95"/>
      <c r="D312" s="95"/>
      <c r="E312" s="95"/>
    </row>
    <row r="313" spans="1:5" x14ac:dyDescent="0.2">
      <c r="A313" s="95"/>
      <c r="B313" s="95"/>
      <c r="C313" s="95"/>
      <c r="D313" s="95"/>
      <c r="E313" s="95"/>
    </row>
    <row r="314" spans="1:5" x14ac:dyDescent="0.2">
      <c r="A314" s="95"/>
      <c r="B314" s="95"/>
      <c r="C314" s="95"/>
      <c r="D314" s="95"/>
      <c r="E314" s="95"/>
    </row>
    <row r="315" spans="1:5" x14ac:dyDescent="0.2">
      <c r="A315" s="95"/>
      <c r="B315" s="95"/>
      <c r="C315" s="95"/>
      <c r="D315" s="95"/>
      <c r="E315" s="95"/>
    </row>
    <row r="316" spans="1:5" x14ac:dyDescent="0.2">
      <c r="A316" s="95"/>
      <c r="B316" s="95"/>
      <c r="C316" s="95"/>
      <c r="D316" s="95"/>
      <c r="E316" s="95"/>
    </row>
    <row r="317" spans="1:5" x14ac:dyDescent="0.2">
      <c r="A317" s="95"/>
      <c r="B317" s="95"/>
      <c r="C317" s="95"/>
      <c r="D317" s="95"/>
      <c r="E317" s="95"/>
    </row>
    <row r="318" spans="1:5" x14ac:dyDescent="0.2">
      <c r="A318" s="95"/>
      <c r="B318" s="95"/>
      <c r="C318" s="95"/>
      <c r="D318" s="95"/>
      <c r="E318" s="95"/>
    </row>
    <row r="319" spans="1:5" x14ac:dyDescent="0.2">
      <c r="A319" s="95"/>
      <c r="B319" s="95"/>
      <c r="C319" s="95"/>
      <c r="D319" s="95"/>
      <c r="E319" s="95"/>
    </row>
    <row r="320" spans="1:5" x14ac:dyDescent="0.2">
      <c r="A320" s="95"/>
      <c r="B320" s="95"/>
      <c r="C320" s="95"/>
      <c r="D320" s="95"/>
      <c r="E320" s="95"/>
    </row>
    <row r="321" spans="1:5" x14ac:dyDescent="0.2">
      <c r="A321" s="95"/>
      <c r="B321" s="95"/>
      <c r="C321" s="95"/>
      <c r="D321" s="95"/>
      <c r="E321" s="95"/>
    </row>
    <row r="322" spans="1:5" x14ac:dyDescent="0.2">
      <c r="A322" s="95"/>
      <c r="B322" s="95"/>
      <c r="C322" s="95"/>
      <c r="D322" s="95"/>
      <c r="E322" s="95"/>
    </row>
    <row r="323" spans="1:5" x14ac:dyDescent="0.2">
      <c r="A323" s="95"/>
      <c r="B323" s="95"/>
      <c r="C323" s="95"/>
      <c r="D323" s="95"/>
      <c r="E323" s="95"/>
    </row>
    <row r="324" spans="1:5" x14ac:dyDescent="0.2">
      <c r="A324" s="95"/>
      <c r="B324" s="95"/>
      <c r="C324" s="95"/>
      <c r="D324" s="95"/>
      <c r="E324" s="95"/>
    </row>
    <row r="325" spans="1:5" x14ac:dyDescent="0.2">
      <c r="A325" s="95"/>
      <c r="B325" s="95"/>
      <c r="C325" s="95"/>
      <c r="D325" s="95"/>
      <c r="E325" s="95"/>
    </row>
    <row r="326" spans="1:5" x14ac:dyDescent="0.2">
      <c r="A326" s="95"/>
      <c r="B326" s="95"/>
      <c r="C326" s="95"/>
      <c r="D326" s="95"/>
      <c r="E326" s="95"/>
    </row>
    <row r="327" spans="1:5" x14ac:dyDescent="0.2">
      <c r="A327" s="95"/>
      <c r="B327" s="95"/>
      <c r="C327" s="95"/>
      <c r="D327" s="95"/>
      <c r="E327" s="95"/>
    </row>
    <row r="328" spans="1:5" x14ac:dyDescent="0.2">
      <c r="A328" s="95"/>
      <c r="B328" s="95"/>
      <c r="C328" s="95"/>
      <c r="D328" s="95"/>
      <c r="E328" s="95"/>
    </row>
    <row r="329" spans="1:5" x14ac:dyDescent="0.2">
      <c r="A329" s="95"/>
      <c r="B329" s="95"/>
      <c r="C329" s="95"/>
      <c r="D329" s="95"/>
      <c r="E329" s="95"/>
    </row>
    <row r="330" spans="1:5" x14ac:dyDescent="0.2">
      <c r="A330" s="95"/>
      <c r="B330" s="95"/>
      <c r="C330" s="95"/>
      <c r="D330" s="95"/>
      <c r="E330" s="95"/>
    </row>
    <row r="331" spans="1:5" x14ac:dyDescent="0.2">
      <c r="A331" s="95"/>
      <c r="B331" s="95"/>
      <c r="C331" s="95"/>
      <c r="D331" s="95"/>
      <c r="E331" s="95"/>
    </row>
    <row r="332" spans="1:5" x14ac:dyDescent="0.2">
      <c r="A332" s="95"/>
      <c r="B332" s="95"/>
      <c r="C332" s="95"/>
      <c r="D332" s="95"/>
      <c r="E332" s="95"/>
    </row>
    <row r="333" spans="1:5" x14ac:dyDescent="0.2">
      <c r="A333" s="95"/>
      <c r="B333" s="95"/>
      <c r="C333" s="95"/>
      <c r="D333" s="95"/>
      <c r="E333" s="95"/>
    </row>
    <row r="334" spans="1:5" x14ac:dyDescent="0.2">
      <c r="A334" s="95"/>
      <c r="B334" s="95"/>
      <c r="C334" s="95"/>
      <c r="D334" s="95"/>
      <c r="E334" s="95"/>
    </row>
    <row r="335" spans="1:5" x14ac:dyDescent="0.2">
      <c r="A335" s="95"/>
      <c r="B335" s="95"/>
      <c r="C335" s="95"/>
      <c r="D335" s="95"/>
      <c r="E335" s="95"/>
    </row>
    <row r="336" spans="1:5" x14ac:dyDescent="0.2">
      <c r="A336" s="95"/>
      <c r="B336" s="95"/>
      <c r="C336" s="95"/>
      <c r="D336" s="95"/>
      <c r="E336" s="95"/>
    </row>
    <row r="337" spans="1:5" x14ac:dyDescent="0.2">
      <c r="A337" s="95"/>
      <c r="B337" s="95"/>
      <c r="C337" s="95"/>
      <c r="D337" s="95"/>
      <c r="E337" s="95"/>
    </row>
    <row r="338" spans="1:5" x14ac:dyDescent="0.2">
      <c r="A338" s="95"/>
      <c r="B338" s="95"/>
      <c r="C338" s="95"/>
      <c r="D338" s="95"/>
      <c r="E338" s="95"/>
    </row>
    <row r="339" spans="1:5" x14ac:dyDescent="0.2">
      <c r="A339" s="95"/>
      <c r="B339" s="95"/>
      <c r="C339" s="95"/>
      <c r="D339" s="95"/>
      <c r="E339" s="95"/>
    </row>
    <row r="340" spans="1:5" x14ac:dyDescent="0.2">
      <c r="A340" s="95"/>
      <c r="B340" s="95"/>
      <c r="C340" s="95"/>
      <c r="D340" s="95"/>
      <c r="E340" s="95"/>
    </row>
    <row r="341" spans="1:5" x14ac:dyDescent="0.2">
      <c r="A341" s="95"/>
      <c r="B341" s="95"/>
      <c r="C341" s="95"/>
      <c r="D341" s="95"/>
      <c r="E341" s="95"/>
    </row>
    <row r="342" spans="1:5" x14ac:dyDescent="0.2">
      <c r="A342" s="95"/>
      <c r="B342" s="95"/>
      <c r="C342" s="95"/>
      <c r="D342" s="95"/>
      <c r="E342" s="95"/>
    </row>
    <row r="343" spans="1:5" x14ac:dyDescent="0.2">
      <c r="A343" s="95"/>
      <c r="B343" s="95"/>
      <c r="C343" s="95"/>
      <c r="D343" s="95"/>
      <c r="E343" s="95"/>
    </row>
    <row r="344" spans="1:5" x14ac:dyDescent="0.2">
      <c r="A344" s="95"/>
      <c r="B344" s="95"/>
      <c r="C344" s="95"/>
      <c r="D344" s="95"/>
      <c r="E344" s="95"/>
    </row>
    <row r="345" spans="1:5" x14ac:dyDescent="0.2">
      <c r="A345" s="95"/>
      <c r="B345" s="95"/>
      <c r="C345" s="95"/>
      <c r="D345" s="95"/>
      <c r="E345" s="95"/>
    </row>
    <row r="346" spans="1:5" x14ac:dyDescent="0.2">
      <c r="A346" s="95"/>
      <c r="B346" s="95"/>
      <c r="C346" s="95"/>
      <c r="D346" s="95"/>
      <c r="E346" s="95"/>
    </row>
    <row r="347" spans="1:5" x14ac:dyDescent="0.2">
      <c r="A347" s="95"/>
      <c r="B347" s="95"/>
      <c r="C347" s="95"/>
      <c r="D347" s="95"/>
      <c r="E347" s="95"/>
    </row>
    <row r="348" spans="1:5" x14ac:dyDescent="0.2">
      <c r="A348" s="95"/>
      <c r="B348" s="95"/>
      <c r="C348" s="95"/>
      <c r="D348" s="95"/>
      <c r="E348" s="95"/>
    </row>
    <row r="349" spans="1:5" x14ac:dyDescent="0.2">
      <c r="A349" s="95"/>
      <c r="B349" s="95"/>
      <c r="C349" s="95"/>
      <c r="D349" s="95"/>
      <c r="E349" s="95"/>
    </row>
    <row r="350" spans="1:5" x14ac:dyDescent="0.2">
      <c r="A350" s="95"/>
      <c r="B350" s="95"/>
      <c r="C350" s="95"/>
      <c r="D350" s="95"/>
      <c r="E350" s="95"/>
    </row>
    <row r="351" spans="1:5" x14ac:dyDescent="0.2">
      <c r="A351" s="95"/>
      <c r="B351" s="95"/>
      <c r="C351" s="95"/>
      <c r="D351" s="95"/>
      <c r="E351" s="95"/>
    </row>
    <row r="352" spans="1:5" x14ac:dyDescent="0.2">
      <c r="A352" s="95"/>
      <c r="B352" s="95"/>
      <c r="C352" s="95"/>
      <c r="D352" s="95"/>
      <c r="E352" s="95"/>
    </row>
    <row r="353" spans="1:5" x14ac:dyDescent="0.2">
      <c r="A353" s="95"/>
      <c r="B353" s="95"/>
      <c r="C353" s="95"/>
      <c r="D353" s="95"/>
      <c r="E353" s="95"/>
    </row>
    <row r="354" spans="1:5" x14ac:dyDescent="0.2">
      <c r="A354" s="95"/>
      <c r="B354" s="95"/>
      <c r="C354" s="95"/>
      <c r="D354" s="95"/>
      <c r="E354" s="95"/>
    </row>
    <row r="355" spans="1:5" x14ac:dyDescent="0.2">
      <c r="A355" s="95"/>
      <c r="B355" s="95"/>
      <c r="C355" s="95"/>
      <c r="D355" s="95"/>
      <c r="E355" s="95"/>
    </row>
    <row r="356" spans="1:5" x14ac:dyDescent="0.2">
      <c r="A356" s="95"/>
      <c r="B356" s="95"/>
      <c r="C356" s="95"/>
      <c r="D356" s="95"/>
      <c r="E356" s="95"/>
    </row>
    <row r="357" spans="1:5" x14ac:dyDescent="0.2">
      <c r="A357" s="95"/>
      <c r="B357" s="95"/>
      <c r="C357" s="95"/>
      <c r="D357" s="95"/>
      <c r="E357" s="95"/>
    </row>
    <row r="358" spans="1:5" x14ac:dyDescent="0.2">
      <c r="A358" s="95"/>
      <c r="B358" s="95"/>
      <c r="C358" s="95"/>
      <c r="D358" s="95"/>
      <c r="E358" s="95"/>
    </row>
    <row r="359" spans="1:5" x14ac:dyDescent="0.2">
      <c r="A359" s="95"/>
      <c r="B359" s="95"/>
      <c r="C359" s="95"/>
      <c r="D359" s="95"/>
      <c r="E359" s="95"/>
    </row>
    <row r="360" spans="1:5" x14ac:dyDescent="0.2">
      <c r="A360" s="95"/>
      <c r="B360" s="95"/>
      <c r="C360" s="95"/>
      <c r="D360" s="95"/>
      <c r="E360" s="95"/>
    </row>
    <row r="361" spans="1:5" x14ac:dyDescent="0.2">
      <c r="A361" s="95"/>
      <c r="B361" s="95"/>
      <c r="C361" s="95"/>
      <c r="D361" s="95"/>
      <c r="E361" s="95"/>
    </row>
    <row r="362" spans="1:5" x14ac:dyDescent="0.2">
      <c r="A362" s="95"/>
      <c r="B362" s="95"/>
      <c r="C362" s="95"/>
      <c r="D362" s="95"/>
      <c r="E362" s="95"/>
    </row>
    <row r="363" spans="1:5" x14ac:dyDescent="0.2">
      <c r="A363" s="95"/>
      <c r="B363" s="95"/>
      <c r="C363" s="95"/>
      <c r="D363" s="95"/>
      <c r="E363" s="95"/>
    </row>
    <row r="364" spans="1:5" x14ac:dyDescent="0.2">
      <c r="A364" s="95"/>
      <c r="B364" s="95"/>
      <c r="C364" s="95"/>
      <c r="D364" s="95"/>
      <c r="E364" s="95"/>
    </row>
    <row r="365" spans="1:5" x14ac:dyDescent="0.2">
      <c r="A365" s="95"/>
      <c r="B365" s="95"/>
      <c r="C365" s="95"/>
      <c r="D365" s="95"/>
      <c r="E365" s="95"/>
    </row>
    <row r="366" spans="1:5" x14ac:dyDescent="0.2">
      <c r="A366" s="95"/>
      <c r="B366" s="95"/>
      <c r="C366" s="95"/>
      <c r="D366" s="95"/>
      <c r="E366" s="95"/>
    </row>
    <row r="367" spans="1:5" x14ac:dyDescent="0.2">
      <c r="A367" s="95"/>
      <c r="B367" s="95"/>
      <c r="C367" s="95"/>
      <c r="D367" s="95"/>
      <c r="E367" s="95"/>
    </row>
    <row r="368" spans="1:5" x14ac:dyDescent="0.2">
      <c r="A368" s="95"/>
      <c r="B368" s="95"/>
      <c r="C368" s="95"/>
      <c r="D368" s="95"/>
      <c r="E368" s="95"/>
    </row>
    <row r="369" spans="1:5" x14ac:dyDescent="0.2">
      <c r="A369" s="95"/>
      <c r="B369" s="95"/>
      <c r="C369" s="95"/>
      <c r="D369" s="95"/>
      <c r="E369" s="95"/>
    </row>
    <row r="370" spans="1:5" x14ac:dyDescent="0.2">
      <c r="A370" s="95"/>
      <c r="B370" s="95"/>
      <c r="C370" s="95"/>
      <c r="D370" s="95"/>
      <c r="E370" s="95"/>
    </row>
    <row r="371" spans="1:5" x14ac:dyDescent="0.2">
      <c r="A371" s="95"/>
      <c r="B371" s="95"/>
      <c r="C371" s="95"/>
      <c r="D371" s="95"/>
      <c r="E371" s="95"/>
    </row>
    <row r="372" spans="1:5" x14ac:dyDescent="0.2">
      <c r="A372" s="95"/>
      <c r="B372" s="95"/>
      <c r="C372" s="95"/>
      <c r="D372" s="95"/>
      <c r="E372" s="95"/>
    </row>
    <row r="373" spans="1:5" x14ac:dyDescent="0.2">
      <c r="A373" s="95"/>
      <c r="B373" s="95"/>
      <c r="C373" s="95"/>
      <c r="D373" s="95"/>
      <c r="E373" s="95"/>
    </row>
    <row r="374" spans="1:5" x14ac:dyDescent="0.2">
      <c r="A374" s="95"/>
      <c r="B374" s="95"/>
      <c r="C374" s="95"/>
      <c r="D374" s="95"/>
      <c r="E374" s="95"/>
    </row>
    <row r="375" spans="1:5" x14ac:dyDescent="0.2">
      <c r="A375" s="95"/>
      <c r="B375" s="95"/>
      <c r="C375" s="95"/>
      <c r="D375" s="95"/>
      <c r="E375" s="95"/>
    </row>
    <row r="376" spans="1:5" x14ac:dyDescent="0.2">
      <c r="A376" s="95"/>
      <c r="B376" s="95"/>
      <c r="C376" s="95"/>
      <c r="D376" s="95"/>
      <c r="E376" s="95"/>
    </row>
    <row r="377" spans="1:5" x14ac:dyDescent="0.2">
      <c r="A377" s="95"/>
      <c r="B377" s="95"/>
      <c r="C377" s="95"/>
      <c r="D377" s="95"/>
      <c r="E377" s="95"/>
    </row>
    <row r="378" spans="1:5" x14ac:dyDescent="0.2">
      <c r="A378" s="95"/>
      <c r="B378" s="95"/>
      <c r="C378" s="95"/>
      <c r="D378" s="95"/>
      <c r="E378" s="95"/>
    </row>
    <row r="379" spans="1:5" x14ac:dyDescent="0.2">
      <c r="A379" s="95"/>
      <c r="B379" s="95"/>
      <c r="C379" s="95"/>
      <c r="D379" s="95"/>
      <c r="E379" s="95"/>
    </row>
    <row r="380" spans="1:5" x14ac:dyDescent="0.2">
      <c r="A380" s="95"/>
      <c r="B380" s="95"/>
      <c r="C380" s="95"/>
      <c r="D380" s="95"/>
      <c r="E380" s="95"/>
    </row>
    <row r="381" spans="1:5" x14ac:dyDescent="0.2">
      <c r="A381" s="95"/>
      <c r="B381" s="95"/>
      <c r="C381" s="95"/>
      <c r="D381" s="95"/>
      <c r="E381" s="95"/>
    </row>
    <row r="382" spans="1:5" x14ac:dyDescent="0.2">
      <c r="A382" s="95"/>
      <c r="B382" s="95"/>
      <c r="C382" s="95"/>
      <c r="D382" s="95"/>
      <c r="E382" s="95"/>
    </row>
    <row r="383" spans="1:5" x14ac:dyDescent="0.2">
      <c r="A383" s="95"/>
      <c r="B383" s="95"/>
      <c r="C383" s="95"/>
      <c r="D383" s="95"/>
      <c r="E383" s="95"/>
    </row>
    <row r="384" spans="1:5" x14ac:dyDescent="0.2">
      <c r="A384" s="95"/>
      <c r="B384" s="95"/>
      <c r="C384" s="95"/>
      <c r="D384" s="95"/>
      <c r="E384" s="95"/>
    </row>
    <row r="385" spans="1:5" x14ac:dyDescent="0.2">
      <c r="A385" s="95"/>
      <c r="B385" s="95"/>
      <c r="C385" s="95"/>
      <c r="D385" s="95"/>
      <c r="E385" s="95"/>
    </row>
    <row r="386" spans="1:5" x14ac:dyDescent="0.2">
      <c r="A386" s="95"/>
      <c r="B386" s="95"/>
      <c r="C386" s="95"/>
      <c r="D386" s="95"/>
      <c r="E386" s="95"/>
    </row>
    <row r="387" spans="1:5" x14ac:dyDescent="0.2">
      <c r="A387" s="95"/>
      <c r="B387" s="95"/>
      <c r="C387" s="95"/>
      <c r="D387" s="95"/>
      <c r="E387" s="95"/>
    </row>
    <row r="388" spans="1:5" x14ac:dyDescent="0.2">
      <c r="A388" s="95"/>
      <c r="B388" s="95"/>
      <c r="C388" s="95"/>
      <c r="D388" s="95"/>
      <c r="E388" s="95"/>
    </row>
    <row r="389" spans="1:5" x14ac:dyDescent="0.2">
      <c r="A389" s="95"/>
      <c r="B389" s="95"/>
      <c r="C389" s="95"/>
      <c r="D389" s="95"/>
      <c r="E389" s="95"/>
    </row>
    <row r="390" spans="1:5" x14ac:dyDescent="0.2">
      <c r="A390" s="95"/>
      <c r="B390" s="95"/>
      <c r="C390" s="95"/>
      <c r="D390" s="95"/>
      <c r="E390" s="95"/>
    </row>
    <row r="391" spans="1:5" x14ac:dyDescent="0.2">
      <c r="A391" s="95"/>
      <c r="B391" s="95"/>
      <c r="C391" s="95"/>
      <c r="D391" s="95"/>
      <c r="E391" s="95"/>
    </row>
    <row r="392" spans="1:5" x14ac:dyDescent="0.2">
      <c r="A392" s="95"/>
      <c r="B392" s="95"/>
      <c r="C392" s="95"/>
      <c r="D392" s="95"/>
      <c r="E392" s="95"/>
    </row>
    <row r="393" spans="1:5" x14ac:dyDescent="0.2">
      <c r="A393" s="95"/>
      <c r="B393" s="95"/>
      <c r="C393" s="95"/>
      <c r="D393" s="95"/>
      <c r="E393" s="95"/>
    </row>
    <row r="394" spans="1:5" x14ac:dyDescent="0.2">
      <c r="A394" s="95"/>
      <c r="B394" s="95"/>
      <c r="C394" s="95"/>
      <c r="D394" s="95"/>
      <c r="E394" s="95"/>
    </row>
    <row r="395" spans="1:5" x14ac:dyDescent="0.2">
      <c r="A395" s="95"/>
      <c r="B395" s="95"/>
      <c r="C395" s="95"/>
      <c r="D395" s="95"/>
      <c r="E395" s="95"/>
    </row>
    <row r="396" spans="1:5" x14ac:dyDescent="0.2">
      <c r="A396" s="95"/>
      <c r="B396" s="95"/>
      <c r="C396" s="95"/>
      <c r="D396" s="95"/>
      <c r="E396" s="95"/>
    </row>
    <row r="397" spans="1:5" x14ac:dyDescent="0.2">
      <c r="A397" s="95"/>
      <c r="B397" s="95"/>
      <c r="C397" s="95"/>
      <c r="D397" s="95"/>
      <c r="E397" s="95"/>
    </row>
    <row r="398" spans="1:5" x14ac:dyDescent="0.2">
      <c r="A398" s="95"/>
      <c r="B398" s="95"/>
      <c r="C398" s="95"/>
      <c r="D398" s="95"/>
      <c r="E398" s="95"/>
    </row>
    <row r="399" spans="1:5" x14ac:dyDescent="0.2">
      <c r="A399" s="95"/>
      <c r="B399" s="95"/>
      <c r="C399" s="95"/>
      <c r="D399" s="95"/>
      <c r="E399" s="95"/>
    </row>
    <row r="400" spans="1:5" x14ac:dyDescent="0.2">
      <c r="A400" s="95"/>
      <c r="B400" s="95"/>
      <c r="C400" s="95"/>
      <c r="D400" s="95"/>
      <c r="E400" s="95"/>
    </row>
    <row r="401" spans="1:5" x14ac:dyDescent="0.2">
      <c r="A401" s="95"/>
      <c r="B401" s="95"/>
      <c r="C401" s="95"/>
      <c r="D401" s="95"/>
      <c r="E401" s="95"/>
    </row>
    <row r="402" spans="1:5" x14ac:dyDescent="0.2">
      <c r="A402" s="95"/>
      <c r="B402" s="95"/>
      <c r="C402" s="95"/>
      <c r="D402" s="95"/>
      <c r="E402" s="95"/>
    </row>
    <row r="403" spans="1:5" x14ac:dyDescent="0.2">
      <c r="A403" s="95"/>
      <c r="B403" s="95"/>
      <c r="C403" s="95"/>
      <c r="D403" s="95"/>
      <c r="E403" s="95"/>
    </row>
    <row r="404" spans="1:5" x14ac:dyDescent="0.2">
      <c r="A404" s="95"/>
      <c r="B404" s="95"/>
      <c r="C404" s="95"/>
      <c r="D404" s="95"/>
      <c r="E404" s="95"/>
    </row>
    <row r="405" spans="1:5" x14ac:dyDescent="0.2">
      <c r="A405" s="95"/>
      <c r="B405" s="95"/>
      <c r="C405" s="95"/>
      <c r="D405" s="95"/>
      <c r="E405" s="95"/>
    </row>
    <row r="406" spans="1:5" x14ac:dyDescent="0.2">
      <c r="A406" s="95"/>
      <c r="B406" s="95"/>
      <c r="C406" s="95"/>
      <c r="D406" s="95"/>
      <c r="E406" s="95"/>
    </row>
    <row r="407" spans="1:5" x14ac:dyDescent="0.2">
      <c r="A407" s="95"/>
      <c r="B407" s="95"/>
      <c r="C407" s="95"/>
      <c r="D407" s="95"/>
      <c r="E407" s="95"/>
    </row>
    <row r="408" spans="1:5" x14ac:dyDescent="0.2">
      <c r="A408" s="95"/>
      <c r="B408" s="95"/>
      <c r="C408" s="95"/>
      <c r="D408" s="95"/>
      <c r="E408" s="95"/>
    </row>
    <row r="409" spans="1:5" x14ac:dyDescent="0.2">
      <c r="A409" s="95"/>
      <c r="B409" s="95"/>
      <c r="C409" s="95"/>
      <c r="D409" s="95"/>
      <c r="E409" s="95"/>
    </row>
    <row r="410" spans="1:5" x14ac:dyDescent="0.2">
      <c r="A410" s="95"/>
      <c r="B410" s="95"/>
      <c r="C410" s="95"/>
      <c r="D410" s="95"/>
      <c r="E410" s="95"/>
    </row>
    <row r="411" spans="1:5" x14ac:dyDescent="0.2">
      <c r="A411" s="95"/>
      <c r="B411" s="95"/>
      <c r="C411" s="95"/>
      <c r="D411" s="95"/>
      <c r="E411" s="95"/>
    </row>
    <row r="412" spans="1:5" x14ac:dyDescent="0.2">
      <c r="A412" s="95"/>
      <c r="B412" s="95"/>
      <c r="C412" s="95"/>
      <c r="D412" s="95"/>
      <c r="E412" s="95"/>
    </row>
    <row r="413" spans="1:5" x14ac:dyDescent="0.2">
      <c r="A413" s="95"/>
      <c r="B413" s="95"/>
      <c r="C413" s="95"/>
      <c r="D413" s="95"/>
      <c r="E413" s="95"/>
    </row>
    <row r="414" spans="1:5" x14ac:dyDescent="0.2">
      <c r="A414" s="95"/>
      <c r="B414" s="95"/>
      <c r="C414" s="95"/>
      <c r="D414" s="95"/>
      <c r="E414" s="95"/>
    </row>
    <row r="415" spans="1:5" x14ac:dyDescent="0.2">
      <c r="A415" s="95"/>
      <c r="B415" s="95"/>
      <c r="C415" s="95"/>
      <c r="D415" s="95"/>
      <c r="E415" s="95"/>
    </row>
    <row r="416" spans="1:5" x14ac:dyDescent="0.2">
      <c r="A416" s="95"/>
      <c r="B416" s="95"/>
      <c r="C416" s="95"/>
      <c r="D416" s="95"/>
      <c r="E416" s="95"/>
    </row>
    <row r="417" spans="1:5" x14ac:dyDescent="0.2">
      <c r="A417" s="95"/>
      <c r="B417" s="95"/>
      <c r="C417" s="95"/>
      <c r="D417" s="95"/>
      <c r="E417" s="95"/>
    </row>
    <row r="418" spans="1:5" x14ac:dyDescent="0.2">
      <c r="A418" s="95"/>
      <c r="B418" s="95"/>
      <c r="C418" s="95"/>
      <c r="D418" s="95"/>
      <c r="E418" s="95"/>
    </row>
    <row r="419" spans="1:5" x14ac:dyDescent="0.2">
      <c r="A419" s="95"/>
      <c r="B419" s="95"/>
      <c r="C419" s="95"/>
      <c r="D419" s="95"/>
      <c r="E419" s="95"/>
    </row>
    <row r="420" spans="1:5" x14ac:dyDescent="0.2">
      <c r="A420" s="95"/>
      <c r="B420" s="95"/>
      <c r="C420" s="95"/>
      <c r="D420" s="95"/>
      <c r="E420" s="95"/>
    </row>
    <row r="421" spans="1:5" x14ac:dyDescent="0.2">
      <c r="A421" s="95"/>
      <c r="B421" s="95"/>
      <c r="C421" s="95"/>
      <c r="D421" s="95"/>
      <c r="E421" s="95"/>
    </row>
    <row r="422" spans="1:5" x14ac:dyDescent="0.2">
      <c r="A422" s="95"/>
      <c r="B422" s="95"/>
      <c r="C422" s="95"/>
      <c r="D422" s="95"/>
      <c r="E422" s="95"/>
    </row>
    <row r="423" spans="1:5" x14ac:dyDescent="0.2">
      <c r="A423" s="95"/>
      <c r="B423" s="95"/>
      <c r="C423" s="95"/>
      <c r="D423" s="95"/>
      <c r="E423" s="95"/>
    </row>
    <row r="424" spans="1:5" x14ac:dyDescent="0.2">
      <c r="A424" s="95"/>
      <c r="B424" s="95"/>
      <c r="C424" s="95"/>
      <c r="D424" s="95"/>
      <c r="E424" s="95"/>
    </row>
    <row r="425" spans="1:5" x14ac:dyDescent="0.2">
      <c r="A425" s="95"/>
      <c r="B425" s="95"/>
      <c r="C425" s="95"/>
      <c r="D425" s="95"/>
      <c r="E425" s="95"/>
    </row>
    <row r="426" spans="1:5" x14ac:dyDescent="0.2">
      <c r="A426" s="95"/>
      <c r="B426" s="95"/>
      <c r="C426" s="95"/>
      <c r="D426" s="95"/>
      <c r="E426" s="95"/>
    </row>
    <row r="427" spans="1:5" x14ac:dyDescent="0.2">
      <c r="A427" s="95"/>
      <c r="B427" s="95"/>
      <c r="C427" s="95"/>
      <c r="D427" s="95"/>
      <c r="E427" s="95"/>
    </row>
    <row r="428" spans="1:5" x14ac:dyDescent="0.2">
      <c r="A428" s="95"/>
      <c r="B428" s="95"/>
      <c r="C428" s="95"/>
      <c r="D428" s="95"/>
      <c r="E428" s="95"/>
    </row>
    <row r="429" spans="1:5" x14ac:dyDescent="0.2">
      <c r="A429" s="95"/>
      <c r="B429" s="95"/>
      <c r="C429" s="95"/>
      <c r="D429" s="95"/>
      <c r="E429" s="95"/>
    </row>
    <row r="430" spans="1:5" x14ac:dyDescent="0.2">
      <c r="A430" s="95"/>
      <c r="B430" s="95"/>
      <c r="C430" s="95"/>
      <c r="D430" s="95"/>
      <c r="E430" s="95"/>
    </row>
    <row r="431" spans="1:5" x14ac:dyDescent="0.2">
      <c r="A431" s="95"/>
      <c r="B431" s="95"/>
      <c r="C431" s="95"/>
      <c r="D431" s="95"/>
      <c r="E431" s="95"/>
    </row>
    <row r="432" spans="1:5" x14ac:dyDescent="0.2">
      <c r="A432" s="95"/>
      <c r="B432" s="95"/>
      <c r="C432" s="95"/>
      <c r="D432" s="95"/>
      <c r="E432" s="95"/>
    </row>
    <row r="433" spans="1:5" x14ac:dyDescent="0.2">
      <c r="A433" s="95"/>
      <c r="B433" s="95"/>
      <c r="C433" s="95"/>
      <c r="D433" s="95"/>
      <c r="E433" s="95"/>
    </row>
    <row r="434" spans="1:5" x14ac:dyDescent="0.2">
      <c r="A434" s="95"/>
      <c r="B434" s="95"/>
      <c r="C434" s="95"/>
      <c r="D434" s="95"/>
      <c r="E434" s="95"/>
    </row>
    <row r="435" spans="1:5" x14ac:dyDescent="0.2">
      <c r="A435" s="95"/>
      <c r="B435" s="95"/>
      <c r="C435" s="95"/>
      <c r="D435" s="95"/>
      <c r="E435" s="95"/>
    </row>
    <row r="436" spans="1:5" x14ac:dyDescent="0.2">
      <c r="A436" s="95"/>
      <c r="B436" s="95"/>
      <c r="C436" s="95"/>
      <c r="D436" s="95"/>
      <c r="E436" s="95"/>
    </row>
    <row r="437" spans="1:5" x14ac:dyDescent="0.2">
      <c r="A437" s="95"/>
      <c r="B437" s="95"/>
      <c r="C437" s="95"/>
      <c r="D437" s="95"/>
      <c r="E437" s="95"/>
    </row>
    <row r="438" spans="1:5" x14ac:dyDescent="0.2">
      <c r="A438" s="95"/>
      <c r="B438" s="95"/>
      <c r="C438" s="95"/>
      <c r="D438" s="95"/>
      <c r="E438" s="95"/>
    </row>
    <row r="439" spans="1:5" x14ac:dyDescent="0.2">
      <c r="A439" s="95"/>
      <c r="B439" s="95"/>
      <c r="C439" s="95"/>
      <c r="D439" s="95"/>
      <c r="E439" s="95"/>
    </row>
    <row r="440" spans="1:5" x14ac:dyDescent="0.2">
      <c r="A440" s="95"/>
      <c r="B440" s="95"/>
      <c r="C440" s="95"/>
      <c r="D440" s="95"/>
      <c r="E440" s="95"/>
    </row>
    <row r="441" spans="1:5" x14ac:dyDescent="0.2">
      <c r="A441" s="95"/>
      <c r="B441" s="95"/>
      <c r="C441" s="95"/>
      <c r="D441" s="95"/>
      <c r="E441" s="95"/>
    </row>
    <row r="442" spans="1:5" x14ac:dyDescent="0.2">
      <c r="A442" s="95"/>
      <c r="B442" s="95"/>
      <c r="C442" s="95"/>
      <c r="D442" s="95"/>
      <c r="E442" s="95"/>
    </row>
    <row r="443" spans="1:5" x14ac:dyDescent="0.2">
      <c r="A443" s="95"/>
      <c r="B443" s="95"/>
      <c r="C443" s="95"/>
      <c r="D443" s="95"/>
      <c r="E443" s="95"/>
    </row>
    <row r="444" spans="1:5" x14ac:dyDescent="0.2">
      <c r="A444" s="95"/>
      <c r="B444" s="95"/>
      <c r="C444" s="95"/>
      <c r="D444" s="95"/>
      <c r="E444" s="95"/>
    </row>
    <row r="445" spans="1:5" x14ac:dyDescent="0.2">
      <c r="A445" s="95"/>
      <c r="B445" s="95"/>
      <c r="C445" s="95"/>
      <c r="D445" s="95"/>
      <c r="E445" s="95"/>
    </row>
    <row r="446" spans="1:5" x14ac:dyDescent="0.2">
      <c r="A446" s="95"/>
      <c r="B446" s="95"/>
      <c r="C446" s="95"/>
      <c r="D446" s="95"/>
      <c r="E446" s="95"/>
    </row>
    <row r="447" spans="1:5" x14ac:dyDescent="0.2">
      <c r="A447" s="95"/>
      <c r="B447" s="95"/>
      <c r="C447" s="95"/>
      <c r="D447" s="95"/>
      <c r="E447" s="95"/>
    </row>
    <row r="448" spans="1:5" x14ac:dyDescent="0.2">
      <c r="A448" s="95"/>
      <c r="B448" s="95"/>
      <c r="C448" s="95"/>
      <c r="D448" s="95"/>
      <c r="E448" s="95"/>
    </row>
    <row r="449" spans="1:5" x14ac:dyDescent="0.2">
      <c r="A449" s="95"/>
      <c r="B449" s="95"/>
      <c r="C449" s="95"/>
      <c r="D449" s="95"/>
      <c r="E449" s="95"/>
    </row>
    <row r="450" spans="1:5" x14ac:dyDescent="0.2">
      <c r="A450" s="95"/>
      <c r="B450" s="95"/>
      <c r="C450" s="95"/>
      <c r="D450" s="95"/>
      <c r="E450" s="95"/>
    </row>
    <row r="451" spans="1:5" x14ac:dyDescent="0.2">
      <c r="A451" s="95"/>
      <c r="B451" s="95"/>
      <c r="C451" s="95"/>
      <c r="D451" s="95"/>
      <c r="E451" s="95"/>
    </row>
    <row r="452" spans="1:5" x14ac:dyDescent="0.2">
      <c r="A452" s="95"/>
      <c r="B452" s="95"/>
      <c r="C452" s="95"/>
      <c r="D452" s="95"/>
      <c r="E452" s="95"/>
    </row>
    <row r="453" spans="1:5" x14ac:dyDescent="0.2">
      <c r="A453" s="95"/>
      <c r="B453" s="95"/>
      <c r="C453" s="95"/>
      <c r="D453" s="95"/>
      <c r="E453" s="95"/>
    </row>
    <row r="454" spans="1:5" x14ac:dyDescent="0.2">
      <c r="A454" s="95"/>
      <c r="B454" s="95"/>
      <c r="C454" s="95"/>
      <c r="D454" s="95"/>
      <c r="E454" s="95"/>
    </row>
    <row r="455" spans="1:5" x14ac:dyDescent="0.2">
      <c r="A455" s="95"/>
      <c r="B455" s="95"/>
      <c r="C455" s="95"/>
      <c r="D455" s="95"/>
      <c r="E455" s="95"/>
    </row>
    <row r="456" spans="1:5" x14ac:dyDescent="0.2">
      <c r="A456" s="95"/>
      <c r="B456" s="95"/>
      <c r="C456" s="95"/>
      <c r="D456" s="95"/>
      <c r="E456" s="95"/>
    </row>
    <row r="457" spans="1:5" x14ac:dyDescent="0.2">
      <c r="A457" s="95"/>
      <c r="B457" s="95"/>
      <c r="C457" s="95"/>
      <c r="D457" s="95"/>
      <c r="E457" s="95"/>
    </row>
    <row r="458" spans="1:5" x14ac:dyDescent="0.2">
      <c r="A458" s="95"/>
      <c r="B458" s="95"/>
      <c r="C458" s="95"/>
      <c r="D458" s="95"/>
      <c r="E458" s="95"/>
    </row>
    <row r="459" spans="1:5" x14ac:dyDescent="0.2">
      <c r="A459" s="95"/>
      <c r="B459" s="95"/>
      <c r="C459" s="95"/>
      <c r="D459" s="95"/>
      <c r="E459" s="95"/>
    </row>
    <row r="460" spans="1:5" x14ac:dyDescent="0.2">
      <c r="A460" s="95"/>
      <c r="B460" s="95"/>
      <c r="C460" s="95"/>
      <c r="D460" s="95"/>
      <c r="E460" s="95"/>
    </row>
    <row r="461" spans="1:5" x14ac:dyDescent="0.2">
      <c r="A461" s="95"/>
      <c r="B461" s="95"/>
      <c r="C461" s="95"/>
      <c r="D461" s="95"/>
      <c r="E461" s="95"/>
    </row>
    <row r="462" spans="1:5" x14ac:dyDescent="0.2">
      <c r="A462" s="95"/>
      <c r="B462" s="95"/>
      <c r="C462" s="95"/>
      <c r="D462" s="95"/>
      <c r="E462" s="95"/>
    </row>
    <row r="463" spans="1:5" x14ac:dyDescent="0.2">
      <c r="A463" s="95"/>
      <c r="B463" s="95"/>
      <c r="C463" s="95"/>
      <c r="D463" s="95"/>
      <c r="E463" s="95"/>
    </row>
    <row r="464" spans="1:5" x14ac:dyDescent="0.2">
      <c r="A464" s="95"/>
      <c r="B464" s="95"/>
      <c r="C464" s="95"/>
      <c r="D464" s="95"/>
      <c r="E464" s="95"/>
    </row>
    <row r="465" spans="1:5" x14ac:dyDescent="0.2">
      <c r="A465" s="95"/>
      <c r="B465" s="95"/>
      <c r="C465" s="95"/>
      <c r="D465" s="95"/>
      <c r="E465" s="95"/>
    </row>
    <row r="466" spans="1:5" x14ac:dyDescent="0.2">
      <c r="A466" s="95"/>
      <c r="B466" s="95"/>
      <c r="C466" s="95"/>
      <c r="D466" s="95"/>
      <c r="E466" s="95"/>
    </row>
    <row r="467" spans="1:5" x14ac:dyDescent="0.2">
      <c r="A467" s="95"/>
      <c r="B467" s="95"/>
      <c r="C467" s="95"/>
      <c r="D467" s="95"/>
      <c r="E467" s="95"/>
    </row>
    <row r="468" spans="1:5" x14ac:dyDescent="0.2">
      <c r="A468" s="95"/>
      <c r="B468" s="95"/>
      <c r="C468" s="95"/>
      <c r="D468" s="95"/>
      <c r="E468" s="95"/>
    </row>
    <row r="469" spans="1:5" x14ac:dyDescent="0.2">
      <c r="A469" s="95"/>
      <c r="B469" s="95"/>
      <c r="C469" s="95"/>
      <c r="D469" s="95"/>
      <c r="E469" s="95"/>
    </row>
    <row r="470" spans="1:5" x14ac:dyDescent="0.2">
      <c r="A470" s="95"/>
      <c r="B470" s="95"/>
      <c r="C470" s="95"/>
      <c r="D470" s="95"/>
      <c r="E470" s="95"/>
    </row>
    <row r="471" spans="1:5" x14ac:dyDescent="0.2">
      <c r="A471" s="95"/>
      <c r="B471" s="95"/>
      <c r="C471" s="95"/>
      <c r="D471" s="95"/>
      <c r="E471" s="95"/>
    </row>
    <row r="472" spans="1:5" x14ac:dyDescent="0.2">
      <c r="A472" s="95"/>
      <c r="B472" s="95"/>
      <c r="C472" s="95"/>
      <c r="D472" s="95"/>
      <c r="E472" s="95"/>
    </row>
    <row r="473" spans="1:5" x14ac:dyDescent="0.2">
      <c r="A473" s="95"/>
      <c r="B473" s="95"/>
      <c r="C473" s="95"/>
      <c r="D473" s="95"/>
      <c r="E473" s="95"/>
    </row>
    <row r="474" spans="1:5" x14ac:dyDescent="0.2">
      <c r="A474" s="95"/>
      <c r="B474" s="95"/>
      <c r="C474" s="95"/>
      <c r="D474" s="95"/>
      <c r="E474" s="95"/>
    </row>
    <row r="475" spans="1:5" x14ac:dyDescent="0.2">
      <c r="A475" s="95"/>
      <c r="B475" s="95"/>
      <c r="C475" s="95"/>
      <c r="D475" s="95"/>
      <c r="E475" s="95"/>
    </row>
    <row r="476" spans="1:5" x14ac:dyDescent="0.2">
      <c r="A476" s="95"/>
      <c r="B476" s="95"/>
      <c r="C476" s="95"/>
      <c r="D476" s="95"/>
      <c r="E476" s="95"/>
    </row>
    <row r="477" spans="1:5" x14ac:dyDescent="0.2">
      <c r="A477" s="95"/>
      <c r="B477" s="95"/>
      <c r="C477" s="95"/>
      <c r="D477" s="95"/>
      <c r="E477" s="95"/>
    </row>
    <row r="478" spans="1:5" x14ac:dyDescent="0.2">
      <c r="A478" s="95"/>
      <c r="B478" s="95"/>
      <c r="C478" s="95"/>
      <c r="D478" s="95"/>
      <c r="E478" s="95"/>
    </row>
    <row r="479" spans="1:5" x14ac:dyDescent="0.2">
      <c r="A479" s="95"/>
      <c r="B479" s="95"/>
      <c r="C479" s="95"/>
      <c r="D479" s="95"/>
      <c r="E479" s="95"/>
    </row>
    <row r="480" spans="1:5" x14ac:dyDescent="0.2">
      <c r="A480" s="95"/>
      <c r="B480" s="95"/>
      <c r="C480" s="95"/>
      <c r="D480" s="95"/>
      <c r="E480" s="95"/>
    </row>
    <row r="481" spans="1:5" x14ac:dyDescent="0.2">
      <c r="A481" s="95"/>
      <c r="B481" s="95"/>
      <c r="C481" s="95"/>
      <c r="D481" s="95"/>
      <c r="E481" s="95"/>
    </row>
    <row r="482" spans="1:5" x14ac:dyDescent="0.2">
      <c r="A482" s="95"/>
      <c r="B482" s="95"/>
      <c r="C482" s="95"/>
      <c r="D482" s="95"/>
      <c r="E482" s="95"/>
    </row>
    <row r="483" spans="1:5" x14ac:dyDescent="0.2">
      <c r="A483" s="95"/>
      <c r="B483" s="95"/>
      <c r="C483" s="95"/>
      <c r="D483" s="95"/>
      <c r="E483" s="95"/>
    </row>
    <row r="484" spans="1:5" x14ac:dyDescent="0.2">
      <c r="A484" s="95"/>
      <c r="B484" s="95"/>
      <c r="C484" s="95"/>
      <c r="D484" s="95"/>
      <c r="E484" s="95"/>
    </row>
    <row r="485" spans="1:5" x14ac:dyDescent="0.2">
      <c r="A485" s="95"/>
      <c r="B485" s="95"/>
      <c r="C485" s="95"/>
      <c r="D485" s="95"/>
      <c r="E485" s="95"/>
    </row>
    <row r="486" spans="1:5" x14ac:dyDescent="0.2">
      <c r="A486" s="95"/>
      <c r="B486" s="95"/>
      <c r="C486" s="95"/>
      <c r="D486" s="95"/>
      <c r="E486" s="95"/>
    </row>
    <row r="487" spans="1:5" x14ac:dyDescent="0.2">
      <c r="A487" s="95"/>
      <c r="B487" s="95"/>
      <c r="C487" s="95"/>
      <c r="D487" s="95"/>
      <c r="E487" s="95"/>
    </row>
    <row r="488" spans="1:5" x14ac:dyDescent="0.2">
      <c r="A488" s="95"/>
      <c r="B488" s="95"/>
      <c r="C488" s="95"/>
      <c r="D488" s="95"/>
      <c r="E488" s="95"/>
    </row>
    <row r="489" spans="1:5" x14ac:dyDescent="0.2">
      <c r="A489" s="95"/>
      <c r="B489" s="95"/>
      <c r="C489" s="95"/>
      <c r="D489" s="95"/>
      <c r="E489" s="95"/>
    </row>
    <row r="490" spans="1:5" x14ac:dyDescent="0.2">
      <c r="A490" s="95"/>
      <c r="B490" s="95"/>
      <c r="C490" s="95"/>
      <c r="D490" s="95"/>
      <c r="E490" s="95"/>
    </row>
    <row r="491" spans="1:5" x14ac:dyDescent="0.2">
      <c r="A491" s="95"/>
      <c r="B491" s="95"/>
      <c r="C491" s="95"/>
      <c r="D491" s="95"/>
      <c r="E491" s="95"/>
    </row>
    <row r="492" spans="1:5" x14ac:dyDescent="0.2">
      <c r="A492" s="95"/>
      <c r="B492" s="95"/>
      <c r="C492" s="95"/>
      <c r="D492" s="95"/>
      <c r="E492" s="95"/>
    </row>
    <row r="493" spans="1:5" x14ac:dyDescent="0.2">
      <c r="A493" s="95"/>
      <c r="B493" s="95"/>
      <c r="C493" s="95"/>
      <c r="D493" s="95"/>
      <c r="E493" s="95"/>
    </row>
    <row r="494" spans="1:5" x14ac:dyDescent="0.2">
      <c r="A494" s="95"/>
      <c r="B494" s="95"/>
      <c r="C494" s="95"/>
      <c r="D494" s="95"/>
      <c r="E494" s="95"/>
    </row>
    <row r="495" spans="1:5" x14ac:dyDescent="0.2">
      <c r="A495" s="95"/>
      <c r="B495" s="95"/>
      <c r="C495" s="95"/>
      <c r="D495" s="95"/>
      <c r="E495" s="95"/>
    </row>
    <row r="496" spans="1:5" x14ac:dyDescent="0.2">
      <c r="A496" s="95"/>
      <c r="B496" s="95"/>
      <c r="C496" s="95"/>
      <c r="D496" s="95"/>
      <c r="E496" s="95"/>
    </row>
    <row r="497" spans="1:5" x14ac:dyDescent="0.2">
      <c r="A497" s="95"/>
      <c r="B497" s="95"/>
      <c r="C497" s="95"/>
      <c r="D497" s="95"/>
      <c r="E497" s="95"/>
    </row>
    <row r="498" spans="1:5" x14ac:dyDescent="0.2">
      <c r="A498" s="95"/>
      <c r="B498" s="95"/>
      <c r="C498" s="95"/>
      <c r="D498" s="95"/>
      <c r="E498" s="95"/>
    </row>
    <row r="499" spans="1:5" x14ac:dyDescent="0.2">
      <c r="A499" s="95"/>
      <c r="B499" s="95"/>
      <c r="C499" s="95"/>
      <c r="D499" s="95"/>
      <c r="E499" s="95"/>
    </row>
    <row r="500" spans="1:5" x14ac:dyDescent="0.2">
      <c r="A500" s="95"/>
      <c r="B500" s="95"/>
      <c r="C500" s="95"/>
      <c r="D500" s="95"/>
      <c r="E500" s="95"/>
    </row>
    <row r="501" spans="1:5" x14ac:dyDescent="0.2">
      <c r="A501" s="95"/>
      <c r="B501" s="95"/>
      <c r="C501" s="95"/>
      <c r="D501" s="95"/>
      <c r="E501" s="95"/>
    </row>
    <row r="502" spans="1:5" x14ac:dyDescent="0.2">
      <c r="A502" s="95"/>
      <c r="B502" s="95"/>
      <c r="C502" s="95"/>
      <c r="D502" s="95"/>
      <c r="E502" s="95"/>
    </row>
    <row r="503" spans="1:5" x14ac:dyDescent="0.2">
      <c r="A503" s="95"/>
      <c r="B503" s="95"/>
      <c r="C503" s="95"/>
      <c r="D503" s="95"/>
      <c r="E503" s="95"/>
    </row>
    <row r="504" spans="1:5" x14ac:dyDescent="0.2">
      <c r="A504" s="95"/>
      <c r="B504" s="95"/>
      <c r="C504" s="95"/>
      <c r="D504" s="95"/>
      <c r="E504" s="95"/>
    </row>
    <row r="505" spans="1:5" x14ac:dyDescent="0.2">
      <c r="A505" s="95"/>
      <c r="B505" s="95"/>
      <c r="C505" s="95"/>
      <c r="D505" s="95"/>
      <c r="E505" s="95"/>
    </row>
    <row r="506" spans="1:5" x14ac:dyDescent="0.2">
      <c r="A506" s="95"/>
      <c r="B506" s="95"/>
      <c r="C506" s="95"/>
      <c r="D506" s="95"/>
      <c r="E506" s="95"/>
    </row>
    <row r="507" spans="1:5" x14ac:dyDescent="0.2">
      <c r="A507" s="95"/>
      <c r="B507" s="95"/>
      <c r="C507" s="95"/>
      <c r="D507" s="95"/>
      <c r="E507" s="95"/>
    </row>
    <row r="508" spans="1:5" x14ac:dyDescent="0.2">
      <c r="A508" s="95"/>
      <c r="B508" s="95"/>
      <c r="C508" s="95"/>
      <c r="D508" s="95"/>
      <c r="E508" s="95"/>
    </row>
    <row r="509" spans="1:5" x14ac:dyDescent="0.2">
      <c r="A509" s="95"/>
      <c r="B509" s="95"/>
      <c r="C509" s="95"/>
      <c r="D509" s="95"/>
      <c r="E509" s="95"/>
    </row>
    <row r="510" spans="1:5" x14ac:dyDescent="0.2">
      <c r="A510" s="95"/>
      <c r="B510" s="95"/>
      <c r="C510" s="95"/>
      <c r="D510" s="95"/>
      <c r="E510" s="95"/>
    </row>
    <row r="511" spans="1:5" x14ac:dyDescent="0.2">
      <c r="A511" s="95"/>
      <c r="B511" s="95"/>
      <c r="C511" s="95"/>
      <c r="D511" s="95"/>
      <c r="E511" s="95"/>
    </row>
    <row r="512" spans="1:5" x14ac:dyDescent="0.2">
      <c r="A512" s="95"/>
      <c r="B512" s="95"/>
      <c r="C512" s="95"/>
      <c r="D512" s="95"/>
      <c r="E512" s="95"/>
    </row>
    <row r="513" spans="1:5" x14ac:dyDescent="0.2">
      <c r="A513" s="95"/>
      <c r="B513" s="95"/>
      <c r="C513" s="95"/>
      <c r="D513" s="95"/>
      <c r="E513" s="95"/>
    </row>
    <row r="514" spans="1:5" x14ac:dyDescent="0.2">
      <c r="A514" s="95"/>
      <c r="B514" s="95"/>
      <c r="C514" s="95"/>
      <c r="D514" s="95"/>
      <c r="E514" s="95"/>
    </row>
    <row r="515" spans="1:5" x14ac:dyDescent="0.2">
      <c r="A515" s="95"/>
      <c r="B515" s="95"/>
      <c r="C515" s="95"/>
      <c r="D515" s="95"/>
      <c r="E515" s="95"/>
    </row>
    <row r="516" spans="1:5" x14ac:dyDescent="0.2">
      <c r="A516" s="95"/>
      <c r="B516" s="95"/>
      <c r="C516" s="95"/>
      <c r="D516" s="95"/>
      <c r="E516" s="95"/>
    </row>
    <row r="517" spans="1:5" x14ac:dyDescent="0.2">
      <c r="A517" s="95"/>
      <c r="B517" s="95"/>
      <c r="C517" s="95"/>
      <c r="D517" s="95"/>
      <c r="E517" s="95"/>
    </row>
    <row r="518" spans="1:5" x14ac:dyDescent="0.2">
      <c r="A518" s="95"/>
      <c r="B518" s="95"/>
      <c r="C518" s="95"/>
      <c r="D518" s="95"/>
      <c r="E518" s="95"/>
    </row>
    <row r="519" spans="1:5" x14ac:dyDescent="0.2">
      <c r="A519" s="95"/>
      <c r="B519" s="95"/>
      <c r="C519" s="95"/>
      <c r="D519" s="95"/>
      <c r="E519" s="95"/>
    </row>
    <row r="520" spans="1:5" x14ac:dyDescent="0.2">
      <c r="A520" s="95"/>
      <c r="B520" s="95"/>
      <c r="C520" s="95"/>
      <c r="D520" s="95"/>
      <c r="E520" s="95"/>
    </row>
    <row r="521" spans="1:5" x14ac:dyDescent="0.2">
      <c r="A521" s="95"/>
      <c r="B521" s="95"/>
      <c r="C521" s="95"/>
      <c r="D521" s="95"/>
      <c r="E521" s="95"/>
    </row>
    <row r="522" spans="1:5" x14ac:dyDescent="0.2">
      <c r="A522" s="95"/>
      <c r="B522" s="95"/>
      <c r="C522" s="95"/>
      <c r="D522" s="95"/>
      <c r="E522" s="95"/>
    </row>
    <row r="523" spans="1:5" x14ac:dyDescent="0.2">
      <c r="A523" s="95"/>
      <c r="B523" s="95"/>
      <c r="C523" s="95"/>
      <c r="D523" s="95"/>
      <c r="E523" s="95"/>
    </row>
    <row r="524" spans="1:5" x14ac:dyDescent="0.2">
      <c r="A524" s="95"/>
      <c r="B524" s="95"/>
      <c r="C524" s="95"/>
      <c r="D524" s="95"/>
      <c r="E524" s="95"/>
    </row>
    <row r="525" spans="1:5" x14ac:dyDescent="0.2">
      <c r="A525" s="95"/>
      <c r="B525" s="95"/>
      <c r="C525" s="95"/>
      <c r="D525" s="95"/>
      <c r="E525" s="95"/>
    </row>
    <row r="526" spans="1:5" x14ac:dyDescent="0.2">
      <c r="A526" s="95"/>
      <c r="B526" s="95"/>
      <c r="C526" s="95"/>
      <c r="D526" s="95"/>
      <c r="E526" s="95"/>
    </row>
    <row r="527" spans="1:5" x14ac:dyDescent="0.2">
      <c r="A527" s="95"/>
      <c r="B527" s="95"/>
      <c r="C527" s="95"/>
      <c r="D527" s="95"/>
      <c r="E527" s="95"/>
    </row>
    <row r="528" spans="1:5" x14ac:dyDescent="0.2">
      <c r="A528" s="95"/>
      <c r="B528" s="95"/>
      <c r="C528" s="95"/>
      <c r="D528" s="95"/>
      <c r="E528" s="95"/>
    </row>
    <row r="529" spans="1:5" x14ac:dyDescent="0.2">
      <c r="A529" s="95"/>
      <c r="B529" s="95"/>
      <c r="C529" s="95"/>
      <c r="D529" s="95"/>
      <c r="E529" s="95"/>
    </row>
    <row r="530" spans="1:5" x14ac:dyDescent="0.2">
      <c r="A530" s="95"/>
      <c r="B530" s="95"/>
      <c r="C530" s="95"/>
      <c r="D530" s="95"/>
      <c r="E530" s="95"/>
    </row>
    <row r="531" spans="1:5" x14ac:dyDescent="0.2">
      <c r="A531" s="95"/>
      <c r="B531" s="95"/>
      <c r="C531" s="95"/>
      <c r="D531" s="95"/>
      <c r="E531" s="95"/>
    </row>
    <row r="532" spans="1:5" x14ac:dyDescent="0.2">
      <c r="A532" s="95"/>
      <c r="B532" s="95"/>
      <c r="C532" s="95"/>
      <c r="D532" s="95"/>
      <c r="E532" s="95"/>
    </row>
    <row r="533" spans="1:5" x14ac:dyDescent="0.2">
      <c r="A533" s="95"/>
      <c r="B533" s="95"/>
      <c r="C533" s="95"/>
      <c r="D533" s="95"/>
      <c r="E533" s="95"/>
    </row>
    <row r="534" spans="1:5" x14ac:dyDescent="0.2">
      <c r="A534" s="95"/>
      <c r="B534" s="95"/>
      <c r="C534" s="95"/>
      <c r="D534" s="95"/>
      <c r="E534" s="95"/>
    </row>
    <row r="535" spans="1:5" x14ac:dyDescent="0.2">
      <c r="A535" s="95"/>
      <c r="B535" s="95"/>
      <c r="C535" s="95"/>
      <c r="D535" s="95"/>
      <c r="E535" s="95"/>
    </row>
    <row r="536" spans="1:5" x14ac:dyDescent="0.2">
      <c r="A536" s="95"/>
      <c r="B536" s="95"/>
      <c r="C536" s="95"/>
      <c r="D536" s="95"/>
      <c r="E536" s="95"/>
    </row>
    <row r="537" spans="1:5" x14ac:dyDescent="0.2">
      <c r="A537" s="95"/>
      <c r="B537" s="95"/>
      <c r="C537" s="95"/>
      <c r="D537" s="95"/>
      <c r="E537" s="95"/>
    </row>
    <row r="538" spans="1:5" x14ac:dyDescent="0.2">
      <c r="A538" s="95"/>
      <c r="B538" s="95"/>
      <c r="C538" s="95"/>
      <c r="D538" s="95"/>
      <c r="E538" s="95"/>
    </row>
    <row r="539" spans="1:5" x14ac:dyDescent="0.2">
      <c r="A539" s="95"/>
      <c r="B539" s="95"/>
      <c r="C539" s="95"/>
      <c r="D539" s="95"/>
      <c r="E539" s="95"/>
    </row>
    <row r="540" spans="1:5" x14ac:dyDescent="0.2">
      <c r="A540" s="95"/>
      <c r="B540" s="95"/>
      <c r="C540" s="95"/>
      <c r="D540" s="95"/>
      <c r="E540" s="95"/>
    </row>
    <row r="541" spans="1:5" x14ac:dyDescent="0.2">
      <c r="A541" s="95"/>
      <c r="B541" s="95"/>
      <c r="C541" s="95"/>
      <c r="D541" s="95"/>
      <c r="E541" s="95"/>
    </row>
    <row r="542" spans="1:5" x14ac:dyDescent="0.2">
      <c r="A542" s="95"/>
      <c r="B542" s="95"/>
      <c r="C542" s="95"/>
      <c r="D542" s="95"/>
      <c r="E542" s="95"/>
    </row>
    <row r="543" spans="1:5" x14ac:dyDescent="0.2">
      <c r="A543" s="95"/>
      <c r="B543" s="95"/>
      <c r="C543" s="95"/>
      <c r="D543" s="95"/>
      <c r="E543" s="95"/>
    </row>
    <row r="544" spans="1:5" x14ac:dyDescent="0.2">
      <c r="A544" s="95"/>
      <c r="B544" s="95"/>
      <c r="C544" s="95"/>
      <c r="D544" s="95"/>
      <c r="E544" s="95"/>
    </row>
    <row r="545" spans="1:5" x14ac:dyDescent="0.2">
      <c r="A545" s="95"/>
      <c r="B545" s="95"/>
      <c r="C545" s="95"/>
      <c r="D545" s="95"/>
      <c r="E545" s="95"/>
    </row>
    <row r="546" spans="1:5" x14ac:dyDescent="0.2">
      <c r="A546" s="95"/>
      <c r="B546" s="95"/>
      <c r="C546" s="95"/>
      <c r="D546" s="95"/>
      <c r="E546" s="95"/>
    </row>
    <row r="547" spans="1:5" x14ac:dyDescent="0.2">
      <c r="A547" s="95"/>
      <c r="B547" s="95"/>
      <c r="C547" s="95"/>
      <c r="D547" s="95"/>
      <c r="E547" s="95"/>
    </row>
    <row r="548" spans="1:5" x14ac:dyDescent="0.2">
      <c r="A548" s="95"/>
      <c r="B548" s="95"/>
      <c r="C548" s="95"/>
      <c r="D548" s="95"/>
      <c r="E548" s="95"/>
    </row>
    <row r="549" spans="1:5" x14ac:dyDescent="0.2">
      <c r="A549" s="95"/>
      <c r="B549" s="95"/>
      <c r="C549" s="95"/>
      <c r="D549" s="95"/>
      <c r="E549" s="95"/>
    </row>
    <row r="550" spans="1:5" x14ac:dyDescent="0.2">
      <c r="A550" s="95"/>
      <c r="B550" s="95"/>
      <c r="C550" s="95"/>
      <c r="D550" s="95"/>
      <c r="E550" s="95"/>
    </row>
    <row r="551" spans="1:5" x14ac:dyDescent="0.2">
      <c r="A551" s="95"/>
      <c r="B551" s="95"/>
      <c r="C551" s="95"/>
      <c r="D551" s="95"/>
      <c r="E551" s="95"/>
    </row>
    <row r="552" spans="1:5" x14ac:dyDescent="0.2">
      <c r="A552" s="95"/>
      <c r="B552" s="95"/>
      <c r="C552" s="95"/>
      <c r="D552" s="95"/>
      <c r="E552" s="95"/>
    </row>
    <row r="553" spans="1:5" x14ac:dyDescent="0.2">
      <c r="A553" s="95"/>
      <c r="B553" s="95"/>
      <c r="C553" s="95"/>
      <c r="D553" s="95"/>
      <c r="E553" s="95"/>
    </row>
    <row r="554" spans="1:5" x14ac:dyDescent="0.2">
      <c r="A554" s="95"/>
      <c r="B554" s="95"/>
      <c r="C554" s="95"/>
      <c r="D554" s="95"/>
      <c r="E554" s="95"/>
    </row>
    <row r="555" spans="1:5" x14ac:dyDescent="0.2">
      <c r="A555" s="95"/>
      <c r="B555" s="95"/>
      <c r="C555" s="95"/>
      <c r="D555" s="95"/>
      <c r="E555" s="95"/>
    </row>
    <row r="556" spans="1:5" x14ac:dyDescent="0.2">
      <c r="A556" s="95"/>
      <c r="B556" s="95"/>
      <c r="C556" s="95"/>
      <c r="D556" s="95"/>
      <c r="E556" s="95"/>
    </row>
    <row r="557" spans="1:5" x14ac:dyDescent="0.2">
      <c r="A557" s="95"/>
      <c r="B557" s="95"/>
      <c r="C557" s="95"/>
      <c r="D557" s="95"/>
      <c r="E557" s="95"/>
    </row>
    <row r="558" spans="1:5" x14ac:dyDescent="0.2">
      <c r="A558" s="95"/>
      <c r="B558" s="95"/>
      <c r="C558" s="95"/>
      <c r="D558" s="95"/>
      <c r="E558" s="95"/>
    </row>
    <row r="559" spans="1:5" x14ac:dyDescent="0.2">
      <c r="A559" s="95"/>
      <c r="B559" s="95"/>
      <c r="C559" s="95"/>
      <c r="D559" s="95"/>
      <c r="E559" s="95"/>
    </row>
    <row r="560" spans="1:5" x14ac:dyDescent="0.2">
      <c r="A560" s="95"/>
      <c r="B560" s="95"/>
      <c r="C560" s="95"/>
      <c r="D560" s="95"/>
      <c r="E560" s="95"/>
    </row>
    <row r="561" spans="1:5" x14ac:dyDescent="0.2">
      <c r="A561" s="95"/>
      <c r="B561" s="95"/>
      <c r="C561" s="95"/>
      <c r="D561" s="95"/>
      <c r="E561" s="95"/>
    </row>
    <row r="562" spans="1:5" x14ac:dyDescent="0.2">
      <c r="A562" s="95"/>
      <c r="B562" s="95"/>
      <c r="C562" s="95"/>
      <c r="D562" s="95"/>
      <c r="E562" s="95"/>
    </row>
    <row r="563" spans="1:5" x14ac:dyDescent="0.2">
      <c r="A563" s="95"/>
      <c r="B563" s="95"/>
      <c r="C563" s="95"/>
      <c r="D563" s="95"/>
      <c r="E563" s="95"/>
    </row>
    <row r="564" spans="1:5" x14ac:dyDescent="0.2">
      <c r="A564" s="95"/>
      <c r="B564" s="95"/>
      <c r="C564" s="95"/>
      <c r="D564" s="95"/>
      <c r="E564" s="95"/>
    </row>
    <row r="565" spans="1:5" x14ac:dyDescent="0.2">
      <c r="A565" s="95"/>
      <c r="B565" s="95"/>
      <c r="C565" s="95"/>
      <c r="D565" s="95"/>
      <c r="E565" s="95"/>
    </row>
    <row r="566" spans="1:5" x14ac:dyDescent="0.2">
      <c r="A566" s="95"/>
      <c r="B566" s="95"/>
      <c r="C566" s="95"/>
      <c r="D566" s="95"/>
      <c r="E566" s="95"/>
    </row>
    <row r="567" spans="1:5" x14ac:dyDescent="0.2">
      <c r="A567" s="95"/>
      <c r="B567" s="95"/>
      <c r="C567" s="95"/>
      <c r="D567" s="95"/>
      <c r="E567" s="95"/>
    </row>
    <row r="568" spans="1:5" x14ac:dyDescent="0.2">
      <c r="A568" s="95"/>
      <c r="B568" s="95"/>
      <c r="C568" s="95"/>
      <c r="D568" s="95"/>
      <c r="E568" s="95"/>
    </row>
    <row r="569" spans="1:5" x14ac:dyDescent="0.2">
      <c r="A569" s="95"/>
      <c r="B569" s="95"/>
      <c r="C569" s="95"/>
      <c r="D569" s="95"/>
      <c r="E569" s="95"/>
    </row>
    <row r="570" spans="1:5" x14ac:dyDescent="0.2">
      <c r="A570" s="95"/>
      <c r="B570" s="95"/>
      <c r="C570" s="95"/>
      <c r="D570" s="95"/>
      <c r="E570" s="95"/>
    </row>
    <row r="571" spans="1:5" x14ac:dyDescent="0.2">
      <c r="A571" s="95"/>
      <c r="B571" s="95"/>
      <c r="C571" s="95"/>
      <c r="D571" s="95"/>
      <c r="E571" s="95"/>
    </row>
    <row r="572" spans="1:5" x14ac:dyDescent="0.2">
      <c r="A572" s="95"/>
      <c r="B572" s="95"/>
      <c r="C572" s="95"/>
      <c r="D572" s="95"/>
      <c r="E572" s="95"/>
    </row>
    <row r="573" spans="1:5" x14ac:dyDescent="0.2">
      <c r="A573" s="95"/>
      <c r="B573" s="95"/>
      <c r="C573" s="95"/>
      <c r="D573" s="95"/>
      <c r="E573" s="95"/>
    </row>
    <row r="574" spans="1:5" x14ac:dyDescent="0.2">
      <c r="A574" s="95"/>
      <c r="B574" s="95"/>
      <c r="C574" s="95"/>
      <c r="D574" s="95"/>
      <c r="E574" s="95"/>
    </row>
    <row r="575" spans="1:5" x14ac:dyDescent="0.2">
      <c r="A575" s="95"/>
      <c r="B575" s="95"/>
      <c r="C575" s="95"/>
      <c r="D575" s="95"/>
      <c r="E575" s="95"/>
    </row>
    <row r="576" spans="1:5" x14ac:dyDescent="0.2">
      <c r="A576" s="95"/>
      <c r="B576" s="95"/>
      <c r="C576" s="95"/>
      <c r="D576" s="95"/>
      <c r="E576" s="95"/>
    </row>
    <row r="577" spans="1:5" x14ac:dyDescent="0.2">
      <c r="A577" s="95"/>
      <c r="B577" s="95"/>
      <c r="C577" s="95"/>
      <c r="D577" s="95"/>
      <c r="E577" s="95"/>
    </row>
    <row r="578" spans="1:5" x14ac:dyDescent="0.2">
      <c r="A578" s="95"/>
      <c r="B578" s="95"/>
      <c r="C578" s="95"/>
      <c r="D578" s="95"/>
      <c r="E578" s="95"/>
    </row>
    <row r="579" spans="1:5" x14ac:dyDescent="0.2">
      <c r="A579" s="95"/>
      <c r="B579" s="95"/>
      <c r="C579" s="95"/>
      <c r="D579" s="95"/>
      <c r="E579" s="95"/>
    </row>
    <row r="580" spans="1:5" x14ac:dyDescent="0.2">
      <c r="A580" s="95"/>
      <c r="B580" s="95"/>
      <c r="C580" s="95"/>
      <c r="D580" s="95"/>
      <c r="E580" s="95"/>
    </row>
    <row r="581" spans="1:5" x14ac:dyDescent="0.2">
      <c r="A581" s="95"/>
      <c r="B581" s="95"/>
      <c r="C581" s="95"/>
      <c r="D581" s="95"/>
      <c r="E581" s="95"/>
    </row>
    <row r="582" spans="1:5" x14ac:dyDescent="0.2">
      <c r="A582" s="95"/>
      <c r="B582" s="95"/>
      <c r="C582" s="95"/>
      <c r="D582" s="95"/>
      <c r="E582" s="95"/>
    </row>
    <row r="583" spans="1:5" x14ac:dyDescent="0.2">
      <c r="A583" s="95"/>
      <c r="B583" s="95"/>
      <c r="C583" s="95"/>
      <c r="D583" s="95"/>
      <c r="E583" s="95"/>
    </row>
    <row r="584" spans="1:5" x14ac:dyDescent="0.2">
      <c r="A584" s="95"/>
      <c r="B584" s="95"/>
      <c r="C584" s="95"/>
      <c r="D584" s="95"/>
      <c r="E584" s="95"/>
    </row>
    <row r="585" spans="1:5" x14ac:dyDescent="0.2">
      <c r="A585" s="95"/>
      <c r="B585" s="95"/>
      <c r="C585" s="95"/>
      <c r="D585" s="95"/>
      <c r="E585" s="95"/>
    </row>
    <row r="586" spans="1:5" x14ac:dyDescent="0.2">
      <c r="A586" s="95"/>
      <c r="B586" s="95"/>
      <c r="C586" s="95"/>
      <c r="D586" s="95"/>
      <c r="E586" s="95"/>
    </row>
    <row r="587" spans="1:5" x14ac:dyDescent="0.2">
      <c r="A587" s="95"/>
      <c r="B587" s="95"/>
      <c r="C587" s="95"/>
      <c r="D587" s="95"/>
      <c r="E587" s="95"/>
    </row>
    <row r="588" spans="1:5" x14ac:dyDescent="0.2">
      <c r="A588" s="95"/>
      <c r="B588" s="95"/>
      <c r="C588" s="95"/>
      <c r="D588" s="95"/>
      <c r="E588" s="95"/>
    </row>
    <row r="589" spans="1:5" x14ac:dyDescent="0.2">
      <c r="A589" s="95"/>
      <c r="B589" s="95"/>
      <c r="C589" s="95"/>
      <c r="D589" s="95"/>
      <c r="E589" s="95"/>
    </row>
    <row r="590" spans="1:5" x14ac:dyDescent="0.2">
      <c r="A590" s="95"/>
      <c r="B590" s="95"/>
      <c r="C590" s="95"/>
      <c r="D590" s="95"/>
      <c r="E590" s="95"/>
    </row>
    <row r="591" spans="1:5" x14ac:dyDescent="0.2">
      <c r="A591" s="95"/>
      <c r="B591" s="95"/>
      <c r="C591" s="95"/>
      <c r="D591" s="95"/>
      <c r="E591" s="95"/>
    </row>
    <row r="592" spans="1:5" x14ac:dyDescent="0.2">
      <c r="A592" s="95"/>
      <c r="B592" s="95"/>
      <c r="C592" s="95"/>
      <c r="D592" s="95"/>
      <c r="E592" s="95"/>
    </row>
    <row r="593" spans="1:5" x14ac:dyDescent="0.2">
      <c r="A593" s="95"/>
      <c r="B593" s="95"/>
      <c r="C593" s="95"/>
      <c r="D593" s="95"/>
      <c r="E593" s="95"/>
    </row>
    <row r="594" spans="1:5" x14ac:dyDescent="0.2">
      <c r="A594" s="95"/>
      <c r="B594" s="95"/>
      <c r="C594" s="95"/>
      <c r="D594" s="95"/>
      <c r="E594" s="95"/>
    </row>
    <row r="595" spans="1:5" x14ac:dyDescent="0.2">
      <c r="A595" s="95"/>
      <c r="B595" s="95"/>
      <c r="C595" s="95"/>
      <c r="D595" s="95"/>
      <c r="E595" s="95"/>
    </row>
    <row r="596" spans="1:5" x14ac:dyDescent="0.2">
      <c r="A596" s="95"/>
      <c r="B596" s="95"/>
      <c r="C596" s="95"/>
      <c r="D596" s="95"/>
      <c r="E596" s="95"/>
    </row>
    <row r="597" spans="1:5" x14ac:dyDescent="0.2">
      <c r="A597" s="95"/>
      <c r="B597" s="95"/>
      <c r="C597" s="95"/>
      <c r="D597" s="95"/>
      <c r="E597" s="95"/>
    </row>
    <row r="598" spans="1:5" x14ac:dyDescent="0.2">
      <c r="A598" s="95"/>
      <c r="B598" s="95"/>
      <c r="C598" s="95"/>
      <c r="D598" s="95"/>
      <c r="E598" s="95"/>
    </row>
    <row r="599" spans="1:5" x14ac:dyDescent="0.2">
      <c r="A599" s="95"/>
      <c r="B599" s="95"/>
      <c r="C599" s="95"/>
      <c r="D599" s="95"/>
      <c r="E599" s="95"/>
    </row>
    <row r="600" spans="1:5" x14ac:dyDescent="0.2">
      <c r="A600" s="95"/>
      <c r="B600" s="95"/>
      <c r="C600" s="95"/>
      <c r="D600" s="95"/>
      <c r="E600" s="95"/>
    </row>
    <row r="601" spans="1:5" x14ac:dyDescent="0.2">
      <c r="A601" s="95"/>
      <c r="B601" s="95"/>
      <c r="C601" s="95"/>
      <c r="D601" s="95"/>
      <c r="E601" s="95"/>
    </row>
    <row r="602" spans="1:5" x14ac:dyDescent="0.2">
      <c r="A602" s="95"/>
      <c r="B602" s="95"/>
      <c r="C602" s="95"/>
      <c r="D602" s="95"/>
      <c r="E602" s="95"/>
    </row>
    <row r="603" spans="1:5" x14ac:dyDescent="0.2">
      <c r="A603" s="95"/>
      <c r="B603" s="95"/>
      <c r="C603" s="95"/>
      <c r="D603" s="95"/>
      <c r="E603" s="95"/>
    </row>
    <row r="604" spans="1:5" x14ac:dyDescent="0.2">
      <c r="A604" s="95"/>
      <c r="B604" s="95"/>
      <c r="C604" s="95"/>
      <c r="D604" s="95"/>
      <c r="E604" s="95"/>
    </row>
    <row r="605" spans="1:5" x14ac:dyDescent="0.2">
      <c r="A605" s="95"/>
      <c r="B605" s="95"/>
      <c r="C605" s="95"/>
      <c r="D605" s="95"/>
      <c r="E605" s="95"/>
    </row>
    <row r="606" spans="1:5" x14ac:dyDescent="0.2">
      <c r="A606" s="95"/>
      <c r="B606" s="95"/>
      <c r="C606" s="95"/>
      <c r="D606" s="95"/>
      <c r="E606" s="95"/>
    </row>
    <row r="607" spans="1:5" x14ac:dyDescent="0.2">
      <c r="A607" s="95"/>
      <c r="B607" s="95"/>
      <c r="C607" s="95"/>
      <c r="D607" s="95"/>
      <c r="E607" s="95"/>
    </row>
    <row r="608" spans="1:5" x14ac:dyDescent="0.2">
      <c r="A608" s="95"/>
      <c r="B608" s="95"/>
      <c r="C608" s="95"/>
      <c r="D608" s="95"/>
      <c r="E608" s="95"/>
    </row>
    <row r="609" spans="1:5" x14ac:dyDescent="0.2">
      <c r="A609" s="95"/>
      <c r="B609" s="95"/>
      <c r="C609" s="95"/>
      <c r="D609" s="95"/>
      <c r="E609" s="95"/>
    </row>
    <row r="610" spans="1:5" x14ac:dyDescent="0.2">
      <c r="A610" s="95"/>
      <c r="B610" s="95"/>
      <c r="C610" s="95"/>
      <c r="D610" s="95"/>
      <c r="E610" s="95"/>
    </row>
    <row r="611" spans="1:5" x14ac:dyDescent="0.2">
      <c r="A611" s="95"/>
      <c r="B611" s="95"/>
      <c r="C611" s="95"/>
      <c r="D611" s="95"/>
      <c r="E611" s="95"/>
    </row>
    <row r="612" spans="1:5" x14ac:dyDescent="0.2">
      <c r="A612" s="95"/>
      <c r="B612" s="95"/>
      <c r="C612" s="95"/>
      <c r="D612" s="95"/>
      <c r="E612" s="95"/>
    </row>
    <row r="613" spans="1:5" x14ac:dyDescent="0.2">
      <c r="A613" s="95"/>
      <c r="B613" s="95"/>
      <c r="C613" s="95"/>
      <c r="D613" s="95"/>
      <c r="E613" s="95"/>
    </row>
    <row r="614" spans="1:5" x14ac:dyDescent="0.2">
      <c r="A614" s="95"/>
      <c r="B614" s="95"/>
      <c r="C614" s="95"/>
      <c r="D614" s="95"/>
      <c r="E614" s="95"/>
    </row>
    <row r="615" spans="1:5" x14ac:dyDescent="0.2">
      <c r="A615" s="95"/>
      <c r="B615" s="95"/>
      <c r="C615" s="95"/>
      <c r="D615" s="95"/>
      <c r="E615" s="95"/>
    </row>
    <row r="616" spans="1:5" x14ac:dyDescent="0.2">
      <c r="A616" s="95"/>
      <c r="B616" s="95"/>
      <c r="C616" s="95"/>
      <c r="D616" s="95"/>
      <c r="E616" s="95"/>
    </row>
    <row r="617" spans="1:5" x14ac:dyDescent="0.2">
      <c r="A617" s="95"/>
      <c r="B617" s="95"/>
      <c r="C617" s="95"/>
      <c r="D617" s="95"/>
      <c r="E617" s="95"/>
    </row>
    <row r="618" spans="1:5" x14ac:dyDescent="0.2">
      <c r="A618" s="95"/>
      <c r="B618" s="95"/>
      <c r="C618" s="95"/>
      <c r="D618" s="95"/>
      <c r="E618" s="95"/>
    </row>
    <row r="619" spans="1:5" x14ac:dyDescent="0.2">
      <c r="A619" s="95"/>
      <c r="B619" s="95"/>
      <c r="C619" s="95"/>
      <c r="D619" s="95"/>
      <c r="E619" s="95"/>
    </row>
    <row r="620" spans="1:5" x14ac:dyDescent="0.2">
      <c r="A620" s="95"/>
      <c r="B620" s="95"/>
      <c r="C620" s="95"/>
      <c r="D620" s="95"/>
      <c r="E620" s="95"/>
    </row>
    <row r="621" spans="1:5" x14ac:dyDescent="0.2">
      <c r="A621" s="95"/>
      <c r="B621" s="95"/>
      <c r="C621" s="95"/>
      <c r="D621" s="95"/>
      <c r="E621" s="95"/>
    </row>
    <row r="622" spans="1:5" x14ac:dyDescent="0.2">
      <c r="A622" s="95"/>
      <c r="B622" s="95"/>
      <c r="C622" s="95"/>
      <c r="D622" s="95"/>
      <c r="E622" s="95"/>
    </row>
    <row r="623" spans="1:5" x14ac:dyDescent="0.2">
      <c r="A623" s="95"/>
      <c r="B623" s="95"/>
      <c r="C623" s="95"/>
      <c r="D623" s="95"/>
      <c r="E623" s="95"/>
    </row>
    <row r="624" spans="1:5" x14ac:dyDescent="0.2">
      <c r="A624" s="95"/>
      <c r="B624" s="95"/>
      <c r="C624" s="95"/>
      <c r="D624" s="95"/>
      <c r="E624" s="95"/>
    </row>
    <row r="625" spans="1:5" x14ac:dyDescent="0.2">
      <c r="A625" s="95"/>
      <c r="B625" s="95"/>
      <c r="C625" s="95"/>
      <c r="D625" s="95"/>
      <c r="E625" s="95"/>
    </row>
    <row r="626" spans="1:5" x14ac:dyDescent="0.2">
      <c r="A626" s="95"/>
      <c r="B626" s="95"/>
      <c r="C626" s="95"/>
      <c r="D626" s="95"/>
      <c r="E626" s="95"/>
    </row>
    <row r="627" spans="1:5" x14ac:dyDescent="0.2">
      <c r="A627" s="95"/>
      <c r="B627" s="95"/>
      <c r="C627" s="95"/>
      <c r="D627" s="95"/>
      <c r="E627" s="95"/>
    </row>
    <row r="628" spans="1:5" x14ac:dyDescent="0.2">
      <c r="A628" s="95"/>
      <c r="B628" s="95"/>
      <c r="C628" s="95"/>
      <c r="D628" s="95"/>
      <c r="E628" s="95"/>
    </row>
    <row r="629" spans="1:5" x14ac:dyDescent="0.2">
      <c r="A629" s="95"/>
      <c r="B629" s="95"/>
      <c r="C629" s="95"/>
      <c r="D629" s="95"/>
      <c r="E629" s="95"/>
    </row>
    <row r="630" spans="1:5" x14ac:dyDescent="0.2">
      <c r="A630" s="95"/>
      <c r="B630" s="95"/>
      <c r="C630" s="95"/>
      <c r="D630" s="95"/>
      <c r="E630" s="95"/>
    </row>
    <row r="631" spans="1:5" x14ac:dyDescent="0.2">
      <c r="A631" s="95"/>
      <c r="B631" s="95"/>
      <c r="C631" s="95"/>
      <c r="D631" s="95"/>
      <c r="E631" s="95"/>
    </row>
    <row r="632" spans="1:5" x14ac:dyDescent="0.2">
      <c r="A632" s="95"/>
      <c r="B632" s="95"/>
      <c r="C632" s="95"/>
      <c r="D632" s="95"/>
      <c r="E632" s="95"/>
    </row>
    <row r="633" spans="1:5" x14ac:dyDescent="0.2">
      <c r="A633" s="95"/>
      <c r="B633" s="95"/>
      <c r="C633" s="95"/>
      <c r="D633" s="95"/>
      <c r="E633" s="95"/>
    </row>
    <row r="634" spans="1:5" x14ac:dyDescent="0.2">
      <c r="A634" s="95"/>
      <c r="B634" s="95"/>
      <c r="C634" s="95"/>
      <c r="D634" s="95"/>
      <c r="E634" s="95"/>
    </row>
    <row r="635" spans="1:5" x14ac:dyDescent="0.2">
      <c r="A635" s="95"/>
      <c r="B635" s="95"/>
      <c r="C635" s="95"/>
      <c r="D635" s="95"/>
      <c r="E635" s="95"/>
    </row>
    <row r="636" spans="1:5" x14ac:dyDescent="0.2">
      <c r="A636" s="95"/>
      <c r="B636" s="95"/>
      <c r="C636" s="95"/>
      <c r="D636" s="95"/>
      <c r="E636" s="95"/>
    </row>
    <row r="637" spans="1:5" x14ac:dyDescent="0.2">
      <c r="A637" s="95"/>
      <c r="B637" s="95"/>
      <c r="C637" s="95"/>
      <c r="D637" s="95"/>
      <c r="E637" s="95"/>
    </row>
    <row r="638" spans="1:5" x14ac:dyDescent="0.2">
      <c r="A638" s="95"/>
      <c r="B638" s="95"/>
      <c r="C638" s="95"/>
      <c r="D638" s="95"/>
      <c r="E638" s="95"/>
    </row>
    <row r="639" spans="1:5" x14ac:dyDescent="0.2">
      <c r="A639" s="95"/>
      <c r="B639" s="95"/>
      <c r="C639" s="95"/>
      <c r="D639" s="95"/>
      <c r="E639" s="95"/>
    </row>
    <row r="640" spans="1:5" x14ac:dyDescent="0.2">
      <c r="A640" s="95"/>
      <c r="B640" s="95"/>
      <c r="C640" s="95"/>
      <c r="D640" s="95"/>
      <c r="E640" s="95"/>
    </row>
    <row r="641" spans="1:5" x14ac:dyDescent="0.2">
      <c r="A641" s="95"/>
      <c r="B641" s="95"/>
      <c r="C641" s="95"/>
      <c r="D641" s="95"/>
      <c r="E641" s="95"/>
    </row>
    <row r="642" spans="1:5" x14ac:dyDescent="0.2">
      <c r="A642" s="95"/>
      <c r="B642" s="95"/>
      <c r="C642" s="95"/>
      <c r="D642" s="95"/>
      <c r="E642" s="95"/>
    </row>
    <row r="643" spans="1:5" x14ac:dyDescent="0.2">
      <c r="A643" s="95"/>
      <c r="B643" s="95"/>
      <c r="C643" s="95"/>
      <c r="D643" s="95"/>
      <c r="E643" s="95"/>
    </row>
    <row r="644" spans="1:5" x14ac:dyDescent="0.2">
      <c r="A644" s="95"/>
      <c r="B644" s="95"/>
      <c r="C644" s="95"/>
      <c r="D644" s="95"/>
      <c r="E644" s="95"/>
    </row>
    <row r="645" spans="1:5" x14ac:dyDescent="0.2">
      <c r="A645" s="95"/>
      <c r="B645" s="95"/>
      <c r="C645" s="95"/>
      <c r="D645" s="95"/>
      <c r="E645" s="95"/>
    </row>
    <row r="646" spans="1:5" x14ac:dyDescent="0.2">
      <c r="A646" s="95"/>
      <c r="B646" s="95"/>
      <c r="C646" s="95"/>
      <c r="D646" s="95"/>
      <c r="E646" s="95"/>
    </row>
    <row r="647" spans="1:5" x14ac:dyDescent="0.2">
      <c r="A647" s="95"/>
      <c r="B647" s="95"/>
      <c r="C647" s="95"/>
      <c r="D647" s="95"/>
      <c r="E647" s="95"/>
    </row>
    <row r="648" spans="1:5" x14ac:dyDescent="0.2">
      <c r="A648" s="95"/>
      <c r="B648" s="95"/>
      <c r="C648" s="95"/>
      <c r="D648" s="95"/>
      <c r="E648" s="95"/>
    </row>
    <row r="649" spans="1:5" x14ac:dyDescent="0.2">
      <c r="A649" s="95"/>
      <c r="B649" s="95"/>
      <c r="C649" s="95"/>
      <c r="D649" s="95"/>
      <c r="E649" s="95"/>
    </row>
    <row r="650" spans="1:5" x14ac:dyDescent="0.2">
      <c r="A650" s="95"/>
      <c r="B650" s="95"/>
      <c r="C650" s="95"/>
      <c r="D650" s="95"/>
      <c r="E650" s="95"/>
    </row>
    <row r="651" spans="1:5" x14ac:dyDescent="0.2">
      <c r="A651" s="95"/>
      <c r="B651" s="95"/>
      <c r="C651" s="95"/>
      <c r="D651" s="95"/>
      <c r="E651" s="95"/>
    </row>
    <row r="652" spans="1:5" x14ac:dyDescent="0.2">
      <c r="A652" s="95"/>
      <c r="B652" s="95"/>
      <c r="C652" s="95"/>
      <c r="D652" s="95"/>
      <c r="E652" s="95"/>
    </row>
    <row r="653" spans="1:5" x14ac:dyDescent="0.2">
      <c r="A653" s="95"/>
      <c r="B653" s="95"/>
      <c r="C653" s="95"/>
      <c r="D653" s="95"/>
      <c r="E653" s="95"/>
    </row>
    <row r="654" spans="1:5" x14ac:dyDescent="0.2">
      <c r="A654" s="95"/>
      <c r="B654" s="95"/>
      <c r="C654" s="95"/>
      <c r="D654" s="95"/>
      <c r="E654" s="95"/>
    </row>
    <row r="655" spans="1:5" x14ac:dyDescent="0.2">
      <c r="A655" s="95"/>
      <c r="B655" s="95"/>
      <c r="C655" s="95"/>
      <c r="D655" s="95"/>
      <c r="E655" s="95"/>
    </row>
    <row r="656" spans="1:5" x14ac:dyDescent="0.2">
      <c r="A656" s="95"/>
      <c r="B656" s="95"/>
      <c r="C656" s="95"/>
      <c r="D656" s="95"/>
      <c r="E656" s="95"/>
    </row>
    <row r="657" spans="1:5" x14ac:dyDescent="0.2">
      <c r="A657" s="95"/>
      <c r="B657" s="95"/>
      <c r="C657" s="95"/>
      <c r="D657" s="95"/>
      <c r="E657" s="95"/>
    </row>
    <row r="658" spans="1:5" x14ac:dyDescent="0.2">
      <c r="A658" s="95"/>
      <c r="B658" s="95"/>
      <c r="C658" s="95"/>
      <c r="D658" s="95"/>
      <c r="E658" s="95"/>
    </row>
    <row r="659" spans="1:5" x14ac:dyDescent="0.2">
      <c r="A659" s="95"/>
      <c r="B659" s="95"/>
      <c r="C659" s="95"/>
      <c r="D659" s="95"/>
      <c r="E659" s="95"/>
    </row>
    <row r="660" spans="1:5" x14ac:dyDescent="0.2">
      <c r="A660" s="95"/>
      <c r="B660" s="95"/>
      <c r="C660" s="95"/>
      <c r="D660" s="95"/>
      <c r="E660" s="95"/>
    </row>
    <row r="661" spans="1:5" x14ac:dyDescent="0.2">
      <c r="A661" s="95"/>
      <c r="B661" s="95"/>
      <c r="C661" s="95"/>
      <c r="D661" s="95"/>
      <c r="E661" s="95"/>
    </row>
    <row r="662" spans="1:5" x14ac:dyDescent="0.2">
      <c r="A662" s="95"/>
      <c r="B662" s="95"/>
      <c r="C662" s="95"/>
      <c r="D662" s="95"/>
      <c r="E662" s="95"/>
    </row>
    <row r="663" spans="1:5" x14ac:dyDescent="0.2">
      <c r="A663" s="95"/>
      <c r="B663" s="95"/>
      <c r="C663" s="95"/>
      <c r="D663" s="95"/>
      <c r="E663" s="95"/>
    </row>
    <row r="664" spans="1:5" x14ac:dyDescent="0.2">
      <c r="A664" s="95"/>
      <c r="B664" s="95"/>
      <c r="C664" s="95"/>
      <c r="D664" s="95"/>
      <c r="E664" s="95"/>
    </row>
    <row r="665" spans="1:5" x14ac:dyDescent="0.2">
      <c r="A665" s="95"/>
      <c r="B665" s="95"/>
      <c r="C665" s="95"/>
      <c r="D665" s="95"/>
      <c r="E665" s="95"/>
    </row>
    <row r="666" spans="1:5" x14ac:dyDescent="0.2">
      <c r="A666" s="95"/>
      <c r="B666" s="95"/>
      <c r="C666" s="95"/>
      <c r="D666" s="95"/>
      <c r="E666" s="95"/>
    </row>
    <row r="667" spans="1:5" x14ac:dyDescent="0.2">
      <c r="A667" s="95"/>
      <c r="B667" s="95"/>
      <c r="C667" s="95"/>
      <c r="D667" s="95"/>
      <c r="E667" s="95"/>
    </row>
    <row r="668" spans="1:5" x14ac:dyDescent="0.2">
      <c r="A668" s="95"/>
      <c r="B668" s="95"/>
      <c r="C668" s="95"/>
      <c r="D668" s="95"/>
      <c r="E668" s="95"/>
    </row>
    <row r="669" spans="1:5" x14ac:dyDescent="0.2">
      <c r="A669" s="95"/>
      <c r="B669" s="95"/>
      <c r="C669" s="95"/>
      <c r="D669" s="95"/>
      <c r="E669" s="95"/>
    </row>
    <row r="670" spans="1:5" x14ac:dyDescent="0.2">
      <c r="A670" s="95"/>
      <c r="B670" s="95"/>
      <c r="C670" s="95"/>
      <c r="D670" s="95"/>
      <c r="E670" s="95"/>
    </row>
    <row r="671" spans="1:5" x14ac:dyDescent="0.2">
      <c r="A671" s="95"/>
      <c r="B671" s="95"/>
      <c r="C671" s="95"/>
      <c r="D671" s="95"/>
      <c r="E671" s="95"/>
    </row>
    <row r="672" spans="1:5" x14ac:dyDescent="0.2">
      <c r="A672" s="95"/>
      <c r="B672" s="95"/>
      <c r="C672" s="95"/>
      <c r="D672" s="95"/>
      <c r="E672" s="95"/>
    </row>
    <row r="673" spans="1:5" x14ac:dyDescent="0.2">
      <c r="A673" s="95"/>
      <c r="B673" s="95"/>
      <c r="C673" s="95"/>
      <c r="D673" s="95"/>
      <c r="E673" s="95"/>
    </row>
    <row r="674" spans="1:5" x14ac:dyDescent="0.2">
      <c r="A674" s="95"/>
      <c r="B674" s="95"/>
      <c r="C674" s="95"/>
      <c r="D674" s="95"/>
      <c r="E674" s="95"/>
    </row>
    <row r="675" spans="1:5" x14ac:dyDescent="0.2">
      <c r="A675" s="95"/>
      <c r="B675" s="95"/>
      <c r="C675" s="95"/>
      <c r="D675" s="95"/>
      <c r="E675" s="95"/>
    </row>
    <row r="676" spans="1:5" x14ac:dyDescent="0.2">
      <c r="A676" s="95"/>
      <c r="B676" s="95"/>
      <c r="C676" s="95"/>
      <c r="D676" s="95"/>
      <c r="E676" s="95"/>
    </row>
    <row r="677" spans="1:5" x14ac:dyDescent="0.2">
      <c r="A677" s="95"/>
      <c r="B677" s="95"/>
      <c r="C677" s="95"/>
      <c r="D677" s="95"/>
      <c r="E677" s="95"/>
    </row>
    <row r="678" spans="1:5" x14ac:dyDescent="0.2">
      <c r="A678" s="95"/>
      <c r="B678" s="95"/>
      <c r="C678" s="95"/>
      <c r="D678" s="95"/>
      <c r="E678" s="95"/>
    </row>
    <row r="679" spans="1:5" x14ac:dyDescent="0.2">
      <c r="A679" s="95"/>
      <c r="B679" s="95"/>
      <c r="C679" s="95"/>
      <c r="D679" s="95"/>
      <c r="E679" s="95"/>
    </row>
    <row r="680" spans="1:5" x14ac:dyDescent="0.2">
      <c r="A680" s="95"/>
      <c r="B680" s="95"/>
      <c r="C680" s="95"/>
      <c r="D680" s="95"/>
      <c r="E680" s="95"/>
    </row>
    <row r="681" spans="1:5" x14ac:dyDescent="0.2">
      <c r="A681" s="95"/>
      <c r="B681" s="95"/>
      <c r="C681" s="95"/>
      <c r="D681" s="95"/>
      <c r="E681" s="95"/>
    </row>
    <row r="682" spans="1:5" x14ac:dyDescent="0.2">
      <c r="A682" s="95"/>
      <c r="B682" s="95"/>
      <c r="C682" s="95"/>
      <c r="D682" s="95"/>
      <c r="E682" s="95"/>
    </row>
    <row r="683" spans="1:5" x14ac:dyDescent="0.2">
      <c r="A683" s="95"/>
      <c r="B683" s="95"/>
      <c r="C683" s="95"/>
      <c r="D683" s="95"/>
      <c r="E683" s="95"/>
    </row>
    <row r="684" spans="1:5" x14ac:dyDescent="0.2">
      <c r="A684" s="95"/>
      <c r="B684" s="95"/>
      <c r="C684" s="95"/>
      <c r="D684" s="95"/>
      <c r="E684" s="95"/>
    </row>
    <row r="685" spans="1:5" x14ac:dyDescent="0.2">
      <c r="A685" s="95"/>
      <c r="B685" s="95"/>
      <c r="C685" s="95"/>
      <c r="D685" s="95"/>
      <c r="E685" s="95"/>
    </row>
    <row r="686" spans="1:5" x14ac:dyDescent="0.2">
      <c r="A686" s="95"/>
      <c r="B686" s="95"/>
      <c r="C686" s="95"/>
      <c r="D686" s="95"/>
      <c r="E686" s="95"/>
    </row>
    <row r="687" spans="1:5" x14ac:dyDescent="0.2">
      <c r="A687" s="95"/>
      <c r="B687" s="95"/>
      <c r="C687" s="95"/>
      <c r="D687" s="95"/>
      <c r="E687" s="95"/>
    </row>
    <row r="688" spans="1:5" x14ac:dyDescent="0.2">
      <c r="A688" s="95"/>
      <c r="B688" s="95"/>
      <c r="C688" s="95"/>
      <c r="D688" s="95"/>
      <c r="E688" s="95"/>
    </row>
    <row r="689" spans="1:5" x14ac:dyDescent="0.2">
      <c r="A689" s="95"/>
      <c r="B689" s="95"/>
      <c r="C689" s="95"/>
      <c r="D689" s="95"/>
      <c r="E689" s="95"/>
    </row>
    <row r="690" spans="1:5" x14ac:dyDescent="0.2">
      <c r="A690" s="95"/>
      <c r="B690" s="95"/>
      <c r="C690" s="95"/>
      <c r="D690" s="95"/>
      <c r="E690" s="95"/>
    </row>
    <row r="691" spans="1:5" x14ac:dyDescent="0.2">
      <c r="A691" s="95"/>
      <c r="B691" s="95"/>
      <c r="C691" s="95"/>
      <c r="D691" s="95"/>
      <c r="E691" s="95"/>
    </row>
    <row r="692" spans="1:5" x14ac:dyDescent="0.2">
      <c r="A692" s="95"/>
      <c r="B692" s="95"/>
      <c r="C692" s="95"/>
      <c r="D692" s="95"/>
      <c r="E692" s="95"/>
    </row>
    <row r="693" spans="1:5" x14ac:dyDescent="0.2">
      <c r="A693" s="95"/>
      <c r="B693" s="95"/>
      <c r="C693" s="95"/>
      <c r="D693" s="95"/>
      <c r="E693" s="95"/>
    </row>
    <row r="694" spans="1:5" x14ac:dyDescent="0.2">
      <c r="A694" s="95"/>
      <c r="B694" s="95"/>
      <c r="C694" s="95"/>
      <c r="D694" s="95"/>
      <c r="E694" s="95"/>
    </row>
    <row r="695" spans="1:5" x14ac:dyDescent="0.2">
      <c r="A695" s="95"/>
      <c r="B695" s="95"/>
      <c r="C695" s="95"/>
      <c r="D695" s="95"/>
      <c r="E695" s="95"/>
    </row>
    <row r="696" spans="1:5" x14ac:dyDescent="0.2">
      <c r="A696" s="95"/>
      <c r="B696" s="95"/>
      <c r="C696" s="95"/>
      <c r="D696" s="95"/>
      <c r="E696" s="95"/>
    </row>
    <row r="697" spans="1:5" x14ac:dyDescent="0.2">
      <c r="A697" s="95"/>
      <c r="B697" s="95"/>
      <c r="C697" s="95"/>
      <c r="D697" s="95"/>
      <c r="E697" s="95"/>
    </row>
    <row r="698" spans="1:5" x14ac:dyDescent="0.2">
      <c r="A698" s="95"/>
      <c r="B698" s="95"/>
      <c r="C698" s="95"/>
      <c r="D698" s="95"/>
      <c r="E698" s="95"/>
    </row>
    <row r="699" spans="1:5" x14ac:dyDescent="0.2">
      <c r="A699" s="95"/>
      <c r="B699" s="95"/>
      <c r="C699" s="95"/>
      <c r="D699" s="95"/>
      <c r="E699" s="95"/>
    </row>
    <row r="700" spans="1:5" x14ac:dyDescent="0.2">
      <c r="A700" s="95"/>
      <c r="B700" s="95"/>
      <c r="C700" s="95"/>
      <c r="D700" s="95"/>
      <c r="E700" s="95"/>
    </row>
    <row r="701" spans="1:5" x14ac:dyDescent="0.2">
      <c r="A701" s="95"/>
      <c r="B701" s="95"/>
      <c r="C701" s="95"/>
      <c r="D701" s="95"/>
      <c r="E701" s="95"/>
    </row>
    <row r="702" spans="1:5" x14ac:dyDescent="0.2">
      <c r="A702" s="95"/>
      <c r="B702" s="95"/>
      <c r="C702" s="95"/>
      <c r="D702" s="95"/>
      <c r="E702" s="95"/>
    </row>
    <row r="703" spans="1:5" x14ac:dyDescent="0.2">
      <c r="A703" s="95"/>
      <c r="B703" s="95"/>
      <c r="C703" s="95"/>
      <c r="D703" s="95"/>
      <c r="E703" s="95"/>
    </row>
    <row r="704" spans="1:5" x14ac:dyDescent="0.2">
      <c r="A704" s="95"/>
      <c r="B704" s="95"/>
      <c r="C704" s="95"/>
      <c r="D704" s="95"/>
      <c r="E704" s="95"/>
    </row>
    <row r="705" spans="1:5" x14ac:dyDescent="0.2">
      <c r="A705" s="95"/>
      <c r="B705" s="95"/>
      <c r="C705" s="95"/>
      <c r="D705" s="95"/>
      <c r="E705" s="95"/>
    </row>
    <row r="706" spans="1:5" x14ac:dyDescent="0.2">
      <c r="A706" s="95"/>
      <c r="B706" s="95"/>
      <c r="C706" s="95"/>
      <c r="D706" s="95"/>
      <c r="E706" s="95"/>
    </row>
    <row r="707" spans="1:5" x14ac:dyDescent="0.2">
      <c r="A707" s="95"/>
      <c r="B707" s="95"/>
      <c r="C707" s="95"/>
      <c r="D707" s="95"/>
      <c r="E707" s="95"/>
    </row>
    <row r="708" spans="1:5" x14ac:dyDescent="0.2">
      <c r="A708" s="95"/>
      <c r="B708" s="95"/>
      <c r="C708" s="95"/>
      <c r="D708" s="95"/>
      <c r="E708" s="95"/>
    </row>
    <row r="709" spans="1:5" x14ac:dyDescent="0.2">
      <c r="A709" s="95"/>
      <c r="B709" s="95"/>
      <c r="C709" s="95"/>
      <c r="D709" s="95"/>
      <c r="E709" s="95"/>
    </row>
    <row r="710" spans="1:5" x14ac:dyDescent="0.2">
      <c r="A710" s="95"/>
      <c r="B710" s="95"/>
      <c r="C710" s="95"/>
      <c r="D710" s="95"/>
      <c r="E710" s="95"/>
    </row>
    <row r="711" spans="1:5" x14ac:dyDescent="0.2">
      <c r="A711" s="95"/>
      <c r="B711" s="95"/>
      <c r="C711" s="95"/>
      <c r="D711" s="95"/>
      <c r="E711" s="95"/>
    </row>
    <row r="712" spans="1:5" x14ac:dyDescent="0.2">
      <c r="A712" s="95"/>
      <c r="B712" s="95"/>
      <c r="C712" s="95"/>
      <c r="D712" s="95"/>
      <c r="E712" s="95"/>
    </row>
    <row r="713" spans="1:5" x14ac:dyDescent="0.2">
      <c r="A713" s="95"/>
      <c r="B713" s="95"/>
      <c r="C713" s="95"/>
      <c r="D713" s="95"/>
      <c r="E713" s="95"/>
    </row>
    <row r="714" spans="1:5" x14ac:dyDescent="0.2">
      <c r="A714" s="95"/>
      <c r="B714" s="95"/>
      <c r="C714" s="95"/>
      <c r="D714" s="95"/>
      <c r="E714" s="95"/>
    </row>
    <row r="715" spans="1:5" x14ac:dyDescent="0.2">
      <c r="A715" s="95"/>
      <c r="B715" s="95"/>
      <c r="C715" s="95"/>
      <c r="D715" s="95"/>
      <c r="E715" s="95"/>
    </row>
    <row r="716" spans="1:5" x14ac:dyDescent="0.2">
      <c r="A716" s="95"/>
      <c r="B716" s="95"/>
      <c r="C716" s="95"/>
      <c r="D716" s="95"/>
      <c r="E716" s="95"/>
    </row>
    <row r="717" spans="1:5" x14ac:dyDescent="0.2">
      <c r="A717" s="95"/>
      <c r="B717" s="95"/>
      <c r="C717" s="95"/>
      <c r="D717" s="95"/>
      <c r="E717" s="95"/>
    </row>
    <row r="718" spans="1:5" x14ac:dyDescent="0.2">
      <c r="A718" s="95"/>
      <c r="B718" s="95"/>
      <c r="C718" s="95"/>
      <c r="D718" s="95"/>
      <c r="E718" s="95"/>
    </row>
    <row r="719" spans="1:5" x14ac:dyDescent="0.2">
      <c r="A719" s="95"/>
      <c r="B719" s="95"/>
      <c r="C719" s="95"/>
      <c r="D719" s="95"/>
      <c r="E719" s="95"/>
    </row>
    <row r="720" spans="1:5" x14ac:dyDescent="0.2">
      <c r="A720" s="95"/>
      <c r="B720" s="95"/>
      <c r="C720" s="95"/>
      <c r="D720" s="95"/>
      <c r="E720" s="95"/>
    </row>
    <row r="721" spans="1:5" x14ac:dyDescent="0.2">
      <c r="A721" s="95"/>
      <c r="B721" s="95"/>
      <c r="C721" s="95"/>
      <c r="D721" s="95"/>
      <c r="E721" s="95"/>
    </row>
    <row r="722" spans="1:5" x14ac:dyDescent="0.2">
      <c r="A722" s="95"/>
      <c r="B722" s="95"/>
      <c r="C722" s="95"/>
      <c r="D722" s="95"/>
      <c r="E722" s="95"/>
    </row>
    <row r="723" spans="1:5" x14ac:dyDescent="0.2">
      <c r="A723" s="95"/>
      <c r="B723" s="95"/>
      <c r="C723" s="95"/>
      <c r="D723" s="95"/>
      <c r="E723" s="95"/>
    </row>
    <row r="724" spans="1:5" x14ac:dyDescent="0.2">
      <c r="A724" s="95"/>
      <c r="B724" s="95"/>
      <c r="C724" s="95"/>
      <c r="D724" s="95"/>
      <c r="E724" s="95"/>
    </row>
    <row r="725" spans="1:5" x14ac:dyDescent="0.2">
      <c r="A725" s="95"/>
      <c r="B725" s="95"/>
      <c r="C725" s="95"/>
      <c r="D725" s="95"/>
      <c r="E725" s="95"/>
    </row>
    <row r="726" spans="1:5" x14ac:dyDescent="0.2">
      <c r="A726" s="95"/>
      <c r="B726" s="95"/>
      <c r="C726" s="95"/>
      <c r="D726" s="95"/>
      <c r="E726" s="95"/>
    </row>
    <row r="727" spans="1:5" x14ac:dyDescent="0.2">
      <c r="A727" s="95"/>
      <c r="B727" s="95"/>
      <c r="C727" s="95"/>
      <c r="D727" s="95"/>
      <c r="E727" s="95"/>
    </row>
    <row r="728" spans="1:5" x14ac:dyDescent="0.2">
      <c r="A728" s="95"/>
      <c r="B728" s="95"/>
      <c r="C728" s="95"/>
      <c r="D728" s="95"/>
      <c r="E728" s="95"/>
    </row>
    <row r="729" spans="1:5" x14ac:dyDescent="0.2">
      <c r="A729" s="95"/>
      <c r="B729" s="95"/>
      <c r="C729" s="95"/>
      <c r="D729" s="95"/>
      <c r="E729" s="95"/>
    </row>
    <row r="730" spans="1:5" x14ac:dyDescent="0.2">
      <c r="A730" s="95"/>
      <c r="B730" s="95"/>
      <c r="C730" s="95"/>
      <c r="D730" s="95"/>
      <c r="E730" s="95"/>
    </row>
    <row r="731" spans="1:5" x14ac:dyDescent="0.2">
      <c r="A731" s="95"/>
      <c r="B731" s="95"/>
      <c r="C731" s="95"/>
      <c r="D731" s="95"/>
      <c r="E731" s="95"/>
    </row>
    <row r="732" spans="1:5" x14ac:dyDescent="0.2">
      <c r="A732" s="95"/>
      <c r="B732" s="95"/>
      <c r="C732" s="95"/>
      <c r="D732" s="95"/>
      <c r="E732" s="95"/>
    </row>
    <row r="733" spans="1:5" x14ac:dyDescent="0.2">
      <c r="A733" s="95"/>
      <c r="B733" s="95"/>
      <c r="C733" s="95"/>
      <c r="D733" s="95"/>
      <c r="E733" s="95"/>
    </row>
    <row r="734" spans="1:5" x14ac:dyDescent="0.2">
      <c r="A734" s="95"/>
      <c r="B734" s="95"/>
      <c r="C734" s="95"/>
      <c r="D734" s="95"/>
      <c r="E734" s="95"/>
    </row>
    <row r="735" spans="1:5" x14ac:dyDescent="0.2">
      <c r="A735" s="95"/>
      <c r="B735" s="95"/>
      <c r="C735" s="95"/>
      <c r="D735" s="95"/>
      <c r="E735" s="95"/>
    </row>
    <row r="736" spans="1:5" x14ac:dyDescent="0.2">
      <c r="A736" s="95"/>
      <c r="B736" s="95"/>
      <c r="C736" s="95"/>
      <c r="D736" s="95"/>
      <c r="E736" s="95"/>
    </row>
    <row r="737" spans="1:5" x14ac:dyDescent="0.2">
      <c r="A737" s="95"/>
      <c r="B737" s="95"/>
      <c r="C737" s="95"/>
      <c r="D737" s="95"/>
      <c r="E737" s="95"/>
    </row>
    <row r="738" spans="1:5" x14ac:dyDescent="0.2">
      <c r="A738" s="95"/>
      <c r="B738" s="95"/>
      <c r="C738" s="95"/>
      <c r="D738" s="95"/>
      <c r="E738" s="95"/>
    </row>
    <row r="739" spans="1:5" x14ac:dyDescent="0.2">
      <c r="A739" s="95"/>
      <c r="B739" s="95"/>
      <c r="C739" s="95"/>
      <c r="D739" s="95"/>
      <c r="E739" s="95"/>
    </row>
    <row r="740" spans="1:5" x14ac:dyDescent="0.2">
      <c r="A740" s="95"/>
      <c r="B740" s="95"/>
      <c r="C740" s="95"/>
      <c r="D740" s="95"/>
      <c r="E740" s="95"/>
    </row>
    <row r="741" spans="1:5" x14ac:dyDescent="0.2">
      <c r="A741" s="95"/>
      <c r="B741" s="95"/>
      <c r="C741" s="95"/>
      <c r="D741" s="95"/>
      <c r="E741" s="95"/>
    </row>
    <row r="742" spans="1:5" x14ac:dyDescent="0.2">
      <c r="A742" s="95"/>
      <c r="B742" s="95"/>
      <c r="C742" s="95"/>
      <c r="D742" s="95"/>
      <c r="E742" s="95"/>
    </row>
    <row r="743" spans="1:5" x14ac:dyDescent="0.2">
      <c r="A743" s="95"/>
      <c r="B743" s="95"/>
      <c r="C743" s="95"/>
      <c r="D743" s="95"/>
      <c r="E743" s="95"/>
    </row>
    <row r="744" spans="1:5" x14ac:dyDescent="0.2">
      <c r="A744" s="95"/>
      <c r="B744" s="95"/>
      <c r="C744" s="95"/>
      <c r="D744" s="95"/>
      <c r="E744" s="95"/>
    </row>
    <row r="745" spans="1:5" x14ac:dyDescent="0.2">
      <c r="A745" s="95"/>
      <c r="B745" s="95"/>
      <c r="C745" s="95"/>
      <c r="D745" s="95"/>
      <c r="E745" s="95"/>
    </row>
    <row r="746" spans="1:5" x14ac:dyDescent="0.2">
      <c r="A746" s="95"/>
      <c r="B746" s="95"/>
      <c r="C746" s="95"/>
      <c r="D746" s="95"/>
      <c r="E746" s="95"/>
    </row>
    <row r="747" spans="1:5" x14ac:dyDescent="0.2">
      <c r="A747" s="95"/>
      <c r="B747" s="95"/>
      <c r="C747" s="95"/>
      <c r="D747" s="95"/>
      <c r="E747" s="95"/>
    </row>
    <row r="748" spans="1:5" x14ac:dyDescent="0.2">
      <c r="A748" s="95"/>
      <c r="B748" s="95"/>
      <c r="C748" s="95"/>
      <c r="D748" s="95"/>
      <c r="E748" s="95"/>
    </row>
    <row r="749" spans="1:5" x14ac:dyDescent="0.2">
      <c r="A749" s="95"/>
      <c r="B749" s="95"/>
      <c r="C749" s="95"/>
      <c r="D749" s="95"/>
      <c r="E749" s="95"/>
    </row>
    <row r="750" spans="1:5" x14ac:dyDescent="0.2">
      <c r="A750" s="95"/>
      <c r="B750" s="95"/>
      <c r="C750" s="95"/>
      <c r="D750" s="95"/>
      <c r="E750" s="95"/>
    </row>
    <row r="751" spans="1:5" x14ac:dyDescent="0.2">
      <c r="A751" s="95"/>
      <c r="B751" s="95"/>
      <c r="C751" s="95"/>
      <c r="D751" s="95"/>
      <c r="E751" s="95"/>
    </row>
    <row r="752" spans="1:5" x14ac:dyDescent="0.2">
      <c r="A752" s="95"/>
      <c r="B752" s="95"/>
      <c r="C752" s="95"/>
      <c r="D752" s="95"/>
      <c r="E752" s="95"/>
    </row>
    <row r="753" spans="1:5" x14ac:dyDescent="0.2">
      <c r="A753" s="95"/>
      <c r="B753" s="95"/>
      <c r="C753" s="95"/>
      <c r="D753" s="95"/>
      <c r="E753" s="95"/>
    </row>
    <row r="754" spans="1:5" x14ac:dyDescent="0.2">
      <c r="A754" s="95"/>
      <c r="B754" s="95"/>
      <c r="C754" s="95"/>
      <c r="D754" s="95"/>
      <c r="E754" s="95"/>
    </row>
    <row r="755" spans="1:5" x14ac:dyDescent="0.2">
      <c r="A755" s="95"/>
      <c r="B755" s="95"/>
      <c r="C755" s="95"/>
      <c r="D755" s="95"/>
      <c r="E755" s="95"/>
    </row>
    <row r="756" spans="1:5" x14ac:dyDescent="0.2">
      <c r="A756" s="95"/>
      <c r="B756" s="95"/>
      <c r="C756" s="95"/>
      <c r="D756" s="95"/>
      <c r="E756" s="95"/>
    </row>
    <row r="757" spans="1:5" x14ac:dyDescent="0.2">
      <c r="A757" s="95"/>
      <c r="B757" s="95"/>
      <c r="C757" s="95"/>
      <c r="D757" s="95"/>
      <c r="E757" s="95"/>
    </row>
    <row r="758" spans="1:5" x14ac:dyDescent="0.2">
      <c r="A758" s="95"/>
      <c r="B758" s="95"/>
      <c r="C758" s="95"/>
      <c r="D758" s="95"/>
      <c r="E758" s="95"/>
    </row>
    <row r="759" spans="1:5" x14ac:dyDescent="0.2">
      <c r="A759" s="95"/>
      <c r="B759" s="95"/>
      <c r="C759" s="95"/>
      <c r="D759" s="95"/>
      <c r="E759" s="95"/>
    </row>
    <row r="760" spans="1:5" x14ac:dyDescent="0.2">
      <c r="A760" s="95"/>
      <c r="B760" s="95"/>
      <c r="C760" s="95"/>
      <c r="D760" s="95"/>
      <c r="E760" s="95"/>
    </row>
    <row r="761" spans="1:5" x14ac:dyDescent="0.2">
      <c r="A761" s="95"/>
      <c r="B761" s="95"/>
      <c r="C761" s="95"/>
      <c r="D761" s="95"/>
      <c r="E761" s="95"/>
    </row>
    <row r="762" spans="1:5" x14ac:dyDescent="0.2">
      <c r="A762" s="95"/>
      <c r="B762" s="95"/>
      <c r="C762" s="95"/>
      <c r="D762" s="95"/>
      <c r="E762" s="95"/>
    </row>
    <row r="763" spans="1:5" x14ac:dyDescent="0.2">
      <c r="A763" s="95"/>
      <c r="B763" s="95"/>
      <c r="C763" s="95"/>
      <c r="D763" s="95"/>
      <c r="E763" s="95"/>
    </row>
    <row r="764" spans="1:5" x14ac:dyDescent="0.2">
      <c r="A764" s="95"/>
      <c r="B764" s="95"/>
      <c r="C764" s="95"/>
      <c r="D764" s="95"/>
      <c r="E764" s="95"/>
    </row>
    <row r="765" spans="1:5" x14ac:dyDescent="0.2">
      <c r="A765" s="95"/>
      <c r="B765" s="95"/>
      <c r="C765" s="95"/>
      <c r="D765" s="95"/>
      <c r="E765" s="95"/>
    </row>
    <row r="766" spans="1:5" x14ac:dyDescent="0.2">
      <c r="A766" s="95"/>
      <c r="B766" s="95"/>
      <c r="C766" s="95"/>
      <c r="D766" s="95"/>
      <c r="E766" s="95"/>
    </row>
    <row r="767" spans="1:5" x14ac:dyDescent="0.2">
      <c r="A767" s="95"/>
      <c r="B767" s="95"/>
      <c r="C767" s="95"/>
      <c r="D767" s="95"/>
      <c r="E767" s="95"/>
    </row>
    <row r="768" spans="1:5" x14ac:dyDescent="0.2">
      <c r="A768" s="95"/>
      <c r="B768" s="95"/>
      <c r="C768" s="95"/>
      <c r="D768" s="95"/>
      <c r="E768" s="95"/>
    </row>
    <row r="769" spans="1:5" x14ac:dyDescent="0.2">
      <c r="A769" s="95"/>
      <c r="B769" s="95"/>
      <c r="C769" s="95"/>
      <c r="D769" s="95"/>
      <c r="E769" s="95"/>
    </row>
    <row r="770" spans="1:5" x14ac:dyDescent="0.2">
      <c r="A770" s="95"/>
      <c r="B770" s="95"/>
      <c r="C770" s="95"/>
      <c r="D770" s="95"/>
      <c r="E770" s="95"/>
    </row>
    <row r="771" spans="1:5" x14ac:dyDescent="0.2">
      <c r="A771" s="95"/>
      <c r="B771" s="95"/>
      <c r="C771" s="95"/>
      <c r="D771" s="95"/>
      <c r="E771" s="95"/>
    </row>
    <row r="772" spans="1:5" x14ac:dyDescent="0.2">
      <c r="A772" s="95"/>
      <c r="B772" s="95"/>
      <c r="C772" s="95"/>
      <c r="D772" s="95"/>
      <c r="E772" s="95"/>
    </row>
    <row r="773" spans="1:5" x14ac:dyDescent="0.2">
      <c r="A773" s="95"/>
      <c r="B773" s="95"/>
      <c r="C773" s="95"/>
      <c r="D773" s="95"/>
      <c r="E773" s="95"/>
    </row>
    <row r="774" spans="1:5" x14ac:dyDescent="0.2">
      <c r="A774" s="95"/>
      <c r="B774" s="95"/>
      <c r="C774" s="95"/>
      <c r="D774" s="95"/>
      <c r="E774" s="95"/>
    </row>
    <row r="775" spans="1:5" x14ac:dyDescent="0.2">
      <c r="A775" s="95"/>
      <c r="B775" s="95"/>
      <c r="C775" s="95"/>
      <c r="D775" s="95"/>
      <c r="E775" s="95"/>
    </row>
    <row r="776" spans="1:5" x14ac:dyDescent="0.2">
      <c r="A776" s="95"/>
      <c r="B776" s="95"/>
      <c r="C776" s="95"/>
      <c r="D776" s="95"/>
      <c r="E776" s="95"/>
    </row>
    <row r="777" spans="1:5" x14ac:dyDescent="0.2">
      <c r="A777" s="95"/>
      <c r="B777" s="95"/>
      <c r="C777" s="95"/>
      <c r="D777" s="95"/>
      <c r="E777" s="95"/>
    </row>
    <row r="778" spans="1:5" x14ac:dyDescent="0.2">
      <c r="A778" s="95"/>
      <c r="B778" s="95"/>
      <c r="C778" s="95"/>
      <c r="D778" s="95"/>
      <c r="E778" s="95"/>
    </row>
    <row r="779" spans="1:5" x14ac:dyDescent="0.2">
      <c r="A779" s="95"/>
      <c r="B779" s="95"/>
      <c r="C779" s="95"/>
      <c r="D779" s="95"/>
      <c r="E779" s="95"/>
    </row>
    <row r="780" spans="1:5" x14ac:dyDescent="0.2">
      <c r="A780" s="95"/>
      <c r="B780" s="95"/>
      <c r="C780" s="95"/>
      <c r="D780" s="95"/>
      <c r="E780" s="95"/>
    </row>
    <row r="781" spans="1:5" x14ac:dyDescent="0.2">
      <c r="A781" s="95"/>
      <c r="B781" s="95"/>
      <c r="C781" s="95"/>
      <c r="D781" s="95"/>
      <c r="E781" s="95"/>
    </row>
    <row r="782" spans="1:5" x14ac:dyDescent="0.2">
      <c r="A782" s="95"/>
      <c r="B782" s="95"/>
      <c r="C782" s="95"/>
      <c r="D782" s="95"/>
      <c r="E782" s="95"/>
    </row>
    <row r="783" spans="1:5" x14ac:dyDescent="0.2">
      <c r="A783" s="95"/>
      <c r="B783" s="95"/>
      <c r="C783" s="95"/>
      <c r="D783" s="95"/>
      <c r="E783" s="95"/>
    </row>
    <row r="784" spans="1:5" x14ac:dyDescent="0.2">
      <c r="A784" s="95"/>
      <c r="B784" s="95"/>
      <c r="C784" s="95"/>
      <c r="D784" s="95"/>
      <c r="E784" s="95"/>
    </row>
    <row r="785" spans="1:5" x14ac:dyDescent="0.2">
      <c r="A785" s="95"/>
      <c r="B785" s="95"/>
      <c r="C785" s="95"/>
      <c r="D785" s="95"/>
      <c r="E785" s="95"/>
    </row>
    <row r="786" spans="1:5" x14ac:dyDescent="0.2">
      <c r="A786" s="95"/>
      <c r="B786" s="95"/>
      <c r="C786" s="95"/>
      <c r="D786" s="95"/>
      <c r="E786" s="95"/>
    </row>
    <row r="787" spans="1:5" x14ac:dyDescent="0.2">
      <c r="A787" s="95"/>
      <c r="B787" s="95"/>
      <c r="C787" s="95"/>
      <c r="D787" s="95"/>
      <c r="E787" s="95"/>
    </row>
    <row r="788" spans="1:5" x14ac:dyDescent="0.2">
      <c r="A788" s="95"/>
      <c r="B788" s="95"/>
      <c r="C788" s="95"/>
      <c r="D788" s="95"/>
      <c r="E788" s="95"/>
    </row>
    <row r="789" spans="1:5" x14ac:dyDescent="0.2">
      <c r="A789" s="95"/>
      <c r="B789" s="95"/>
      <c r="C789" s="95"/>
      <c r="D789" s="95"/>
      <c r="E789" s="95"/>
    </row>
    <row r="790" spans="1:5" x14ac:dyDescent="0.2">
      <c r="A790" s="95"/>
      <c r="B790" s="95"/>
      <c r="C790" s="95"/>
      <c r="D790" s="95"/>
      <c r="E790" s="95"/>
    </row>
    <row r="791" spans="1:5" x14ac:dyDescent="0.2">
      <c r="A791" s="95"/>
      <c r="B791" s="95"/>
      <c r="C791" s="95"/>
      <c r="D791" s="95"/>
      <c r="E791" s="95"/>
    </row>
    <row r="792" spans="1:5" x14ac:dyDescent="0.2">
      <c r="A792" s="95"/>
      <c r="B792" s="95"/>
      <c r="C792" s="95"/>
      <c r="D792" s="95"/>
      <c r="E792" s="95"/>
    </row>
    <row r="793" spans="1:5" x14ac:dyDescent="0.2">
      <c r="A793" s="95"/>
      <c r="B793" s="95"/>
      <c r="C793" s="95"/>
      <c r="D793" s="95"/>
      <c r="E793" s="95"/>
    </row>
    <row r="794" spans="1:5" x14ac:dyDescent="0.2">
      <c r="A794" s="95"/>
      <c r="B794" s="95"/>
      <c r="C794" s="95"/>
      <c r="D794" s="95"/>
      <c r="E794" s="95"/>
    </row>
    <row r="795" spans="1:5" x14ac:dyDescent="0.2">
      <c r="A795" s="95"/>
      <c r="B795" s="95"/>
      <c r="C795" s="95"/>
      <c r="D795" s="95"/>
      <c r="E795" s="95"/>
    </row>
    <row r="796" spans="1:5" x14ac:dyDescent="0.2">
      <c r="A796" s="95"/>
      <c r="B796" s="95"/>
      <c r="C796" s="95"/>
      <c r="D796" s="95"/>
      <c r="E796" s="95"/>
    </row>
    <row r="797" spans="1:5" x14ac:dyDescent="0.2">
      <c r="A797" s="95"/>
      <c r="B797" s="95"/>
      <c r="C797" s="95"/>
      <c r="D797" s="95"/>
      <c r="E797" s="95"/>
    </row>
    <row r="798" spans="1:5" x14ac:dyDescent="0.2">
      <c r="A798" s="95"/>
      <c r="B798" s="95"/>
      <c r="C798" s="95"/>
      <c r="D798" s="95"/>
      <c r="E798" s="95"/>
    </row>
    <row r="799" spans="1:5" x14ac:dyDescent="0.2">
      <c r="A799" s="95"/>
      <c r="B799" s="95"/>
      <c r="C799" s="95"/>
      <c r="D799" s="95"/>
      <c r="E799" s="95"/>
    </row>
    <row r="800" spans="1:5" x14ac:dyDescent="0.2">
      <c r="A800" s="95"/>
      <c r="B800" s="95"/>
      <c r="C800" s="95"/>
      <c r="D800" s="95"/>
      <c r="E800" s="95"/>
    </row>
    <row r="801" spans="1:5" x14ac:dyDescent="0.2">
      <c r="A801" s="95"/>
      <c r="B801" s="95"/>
      <c r="C801" s="95"/>
      <c r="D801" s="95"/>
      <c r="E801" s="95"/>
    </row>
    <row r="802" spans="1:5" x14ac:dyDescent="0.2">
      <c r="A802" s="95"/>
      <c r="B802" s="95"/>
      <c r="C802" s="95"/>
      <c r="D802" s="95"/>
      <c r="E802" s="95"/>
    </row>
    <row r="803" spans="1:5" x14ac:dyDescent="0.2">
      <c r="A803" s="95"/>
      <c r="B803" s="95"/>
      <c r="C803" s="95"/>
      <c r="D803" s="95"/>
      <c r="E803" s="95"/>
    </row>
    <row r="804" spans="1:5" x14ac:dyDescent="0.2">
      <c r="A804" s="95"/>
      <c r="B804" s="95"/>
      <c r="C804" s="95"/>
      <c r="D804" s="95"/>
      <c r="E804" s="95"/>
    </row>
    <row r="805" spans="1:5" x14ac:dyDescent="0.2">
      <c r="A805" s="95"/>
      <c r="B805" s="95"/>
      <c r="C805" s="95"/>
      <c r="D805" s="95"/>
      <c r="E805" s="95"/>
    </row>
    <row r="806" spans="1:5" x14ac:dyDescent="0.2">
      <c r="A806" s="95"/>
      <c r="B806" s="95"/>
      <c r="C806" s="95"/>
      <c r="D806" s="95"/>
      <c r="E806" s="95"/>
    </row>
    <row r="807" spans="1:5" x14ac:dyDescent="0.2">
      <c r="A807" s="95"/>
      <c r="B807" s="95"/>
      <c r="C807" s="95"/>
      <c r="D807" s="95"/>
      <c r="E807" s="95"/>
    </row>
    <row r="808" spans="1:5" x14ac:dyDescent="0.2">
      <c r="A808" s="95"/>
      <c r="B808" s="95"/>
      <c r="C808" s="95"/>
      <c r="D808" s="95"/>
      <c r="E808" s="95"/>
    </row>
    <row r="809" spans="1:5" x14ac:dyDescent="0.2">
      <c r="A809" s="95"/>
      <c r="B809" s="95"/>
      <c r="C809" s="95"/>
      <c r="D809" s="95"/>
      <c r="E809" s="95"/>
    </row>
    <row r="810" spans="1:5" x14ac:dyDescent="0.2">
      <c r="A810" s="95"/>
      <c r="B810" s="95"/>
      <c r="C810" s="95"/>
      <c r="D810" s="95"/>
      <c r="E810" s="95"/>
    </row>
    <row r="811" spans="1:5" x14ac:dyDescent="0.2">
      <c r="A811" s="95"/>
      <c r="B811" s="95"/>
      <c r="C811" s="95"/>
      <c r="D811" s="95"/>
      <c r="E811" s="95"/>
    </row>
    <row r="812" spans="1:5" x14ac:dyDescent="0.2">
      <c r="A812" s="95"/>
      <c r="B812" s="95"/>
      <c r="C812" s="95"/>
      <c r="D812" s="95"/>
      <c r="E812" s="95"/>
    </row>
    <row r="813" spans="1:5" x14ac:dyDescent="0.2">
      <c r="A813" s="95"/>
      <c r="B813" s="95"/>
      <c r="C813" s="95"/>
      <c r="D813" s="95"/>
      <c r="E813" s="95"/>
    </row>
    <row r="814" spans="1:5" x14ac:dyDescent="0.2">
      <c r="A814" s="95"/>
      <c r="B814" s="95"/>
      <c r="C814" s="95"/>
      <c r="D814" s="95"/>
      <c r="E814" s="95"/>
    </row>
    <row r="815" spans="1:5" x14ac:dyDescent="0.2">
      <c r="A815" s="95"/>
      <c r="B815" s="95"/>
      <c r="C815" s="95"/>
      <c r="D815" s="95"/>
      <c r="E815" s="95"/>
    </row>
    <row r="816" spans="1:5" x14ac:dyDescent="0.2">
      <c r="A816" s="95"/>
      <c r="B816" s="95"/>
      <c r="C816" s="95"/>
      <c r="D816" s="95"/>
      <c r="E816" s="95"/>
    </row>
    <row r="817" spans="1:5" x14ac:dyDescent="0.2">
      <c r="A817" s="95"/>
      <c r="B817" s="95"/>
      <c r="C817" s="95"/>
      <c r="D817" s="95"/>
      <c r="E817" s="95"/>
    </row>
    <row r="818" spans="1:5" x14ac:dyDescent="0.2">
      <c r="A818" s="95"/>
      <c r="B818" s="95"/>
      <c r="C818" s="95"/>
      <c r="D818" s="95"/>
      <c r="E818" s="95"/>
    </row>
    <row r="819" spans="1:5" x14ac:dyDescent="0.2">
      <c r="A819" s="95"/>
      <c r="B819" s="95"/>
      <c r="C819" s="95"/>
      <c r="D819" s="95"/>
      <c r="E819" s="95"/>
    </row>
    <row r="820" spans="1:5" x14ac:dyDescent="0.2">
      <c r="A820" s="95"/>
      <c r="B820" s="95"/>
      <c r="C820" s="95"/>
      <c r="D820" s="95"/>
      <c r="E820" s="95"/>
    </row>
    <row r="821" spans="1:5" x14ac:dyDescent="0.2">
      <c r="A821" s="95"/>
      <c r="B821" s="95"/>
      <c r="C821" s="95"/>
      <c r="D821" s="95"/>
      <c r="E821" s="95"/>
    </row>
    <row r="822" spans="1:5" x14ac:dyDescent="0.2">
      <c r="A822" s="95"/>
      <c r="B822" s="95"/>
      <c r="C822" s="95"/>
      <c r="D822" s="95"/>
      <c r="E822" s="95"/>
    </row>
    <row r="823" spans="1:5" x14ac:dyDescent="0.2">
      <c r="A823" s="95"/>
      <c r="B823" s="95"/>
      <c r="C823" s="95"/>
      <c r="D823" s="95"/>
      <c r="E823" s="95"/>
    </row>
    <row r="824" spans="1:5" x14ac:dyDescent="0.2">
      <c r="A824" s="95"/>
      <c r="B824" s="95"/>
      <c r="C824" s="95"/>
      <c r="D824" s="95"/>
      <c r="E824" s="95"/>
    </row>
    <row r="825" spans="1:5" x14ac:dyDescent="0.2">
      <c r="A825" s="95"/>
      <c r="B825" s="95"/>
      <c r="C825" s="95"/>
      <c r="D825" s="95"/>
      <c r="E825" s="95"/>
    </row>
    <row r="826" spans="1:5" x14ac:dyDescent="0.2">
      <c r="A826" s="95"/>
      <c r="B826" s="95"/>
      <c r="C826" s="95"/>
      <c r="D826" s="95"/>
      <c r="E826" s="95"/>
    </row>
    <row r="827" spans="1:5" x14ac:dyDescent="0.2">
      <c r="A827" s="95"/>
      <c r="B827" s="95"/>
      <c r="C827" s="95"/>
      <c r="D827" s="95"/>
      <c r="E827" s="95"/>
    </row>
    <row r="828" spans="1:5" x14ac:dyDescent="0.2">
      <c r="A828" s="95"/>
      <c r="B828" s="95"/>
      <c r="C828" s="95"/>
      <c r="D828" s="95"/>
      <c r="E828" s="95"/>
    </row>
    <row r="829" spans="1:5" x14ac:dyDescent="0.2">
      <c r="A829" s="95"/>
      <c r="B829" s="95"/>
      <c r="C829" s="95"/>
      <c r="D829" s="95"/>
      <c r="E829" s="95"/>
    </row>
    <row r="830" spans="1:5" x14ac:dyDescent="0.2">
      <c r="A830" s="95"/>
      <c r="B830" s="95"/>
      <c r="C830" s="95"/>
      <c r="D830" s="95"/>
      <c r="E830" s="95"/>
    </row>
    <row r="831" spans="1:5" x14ac:dyDescent="0.2">
      <c r="A831" s="95"/>
      <c r="B831" s="95"/>
      <c r="C831" s="95"/>
      <c r="D831" s="95"/>
      <c r="E831" s="95"/>
    </row>
    <row r="832" spans="1:5" x14ac:dyDescent="0.2">
      <c r="A832" s="95"/>
      <c r="B832" s="95"/>
      <c r="C832" s="95"/>
      <c r="D832" s="95"/>
      <c r="E832" s="95"/>
    </row>
    <row r="833" spans="1:5" x14ac:dyDescent="0.2">
      <c r="A833" s="95"/>
      <c r="B833" s="95"/>
      <c r="C833" s="95"/>
      <c r="D833" s="95"/>
      <c r="E833" s="95"/>
    </row>
    <row r="834" spans="1:5" x14ac:dyDescent="0.2">
      <c r="A834" s="95"/>
      <c r="B834" s="95"/>
      <c r="C834" s="95"/>
      <c r="D834" s="95"/>
      <c r="E834" s="95"/>
    </row>
    <row r="835" spans="1:5" x14ac:dyDescent="0.2">
      <c r="A835" s="95"/>
      <c r="B835" s="95"/>
      <c r="C835" s="95"/>
      <c r="D835" s="95"/>
      <c r="E835" s="95"/>
    </row>
    <row r="836" spans="1:5" x14ac:dyDescent="0.2">
      <c r="A836" s="95"/>
      <c r="B836" s="95"/>
      <c r="C836" s="95"/>
      <c r="D836" s="95"/>
      <c r="E836" s="95"/>
    </row>
    <row r="837" spans="1:5" x14ac:dyDescent="0.2">
      <c r="A837" s="95"/>
      <c r="B837" s="95"/>
      <c r="C837" s="95"/>
      <c r="D837" s="95"/>
      <c r="E837" s="95"/>
    </row>
    <row r="838" spans="1:5" x14ac:dyDescent="0.2">
      <c r="A838" s="95"/>
      <c r="B838" s="95"/>
      <c r="C838" s="95"/>
      <c r="D838" s="95"/>
      <c r="E838" s="95"/>
    </row>
    <row r="839" spans="1:5" x14ac:dyDescent="0.2">
      <c r="A839" s="95"/>
      <c r="B839" s="95"/>
      <c r="C839" s="95"/>
      <c r="D839" s="95"/>
      <c r="E839" s="95"/>
    </row>
    <row r="840" spans="1:5" x14ac:dyDescent="0.2">
      <c r="A840" s="95"/>
      <c r="B840" s="95"/>
      <c r="C840" s="95"/>
      <c r="D840" s="95"/>
      <c r="E840" s="95"/>
    </row>
    <row r="841" spans="1:5" x14ac:dyDescent="0.2">
      <c r="A841" s="95"/>
      <c r="B841" s="95"/>
      <c r="C841" s="95"/>
      <c r="D841" s="95"/>
      <c r="E841" s="95"/>
    </row>
    <row r="842" spans="1:5" x14ac:dyDescent="0.2">
      <c r="A842" s="95"/>
      <c r="B842" s="95"/>
      <c r="C842" s="95"/>
      <c r="D842" s="95"/>
      <c r="E842" s="95"/>
    </row>
    <row r="843" spans="1:5" x14ac:dyDescent="0.2">
      <c r="A843" s="95"/>
      <c r="B843" s="95"/>
      <c r="C843" s="95"/>
      <c r="D843" s="95"/>
      <c r="E843" s="95"/>
    </row>
    <row r="844" spans="1:5" x14ac:dyDescent="0.2">
      <c r="A844" s="95"/>
      <c r="B844" s="95"/>
      <c r="C844" s="95"/>
      <c r="D844" s="95"/>
      <c r="E844" s="95"/>
    </row>
    <row r="845" spans="1:5" x14ac:dyDescent="0.2">
      <c r="A845" s="95"/>
      <c r="B845" s="95"/>
      <c r="C845" s="95"/>
      <c r="D845" s="95"/>
      <c r="E845" s="95"/>
    </row>
    <row r="846" spans="1:5" x14ac:dyDescent="0.2">
      <c r="A846" s="95"/>
      <c r="B846" s="95"/>
      <c r="C846" s="95"/>
      <c r="D846" s="95"/>
      <c r="E846" s="95"/>
    </row>
    <row r="847" spans="1:5" x14ac:dyDescent="0.2">
      <c r="A847" s="95"/>
      <c r="B847" s="95"/>
      <c r="C847" s="95"/>
      <c r="D847" s="95"/>
      <c r="E847" s="95"/>
    </row>
    <row r="848" spans="1:5" x14ac:dyDescent="0.2">
      <c r="A848" s="95"/>
      <c r="B848" s="95"/>
      <c r="C848" s="95"/>
      <c r="D848" s="95"/>
      <c r="E848" s="95"/>
    </row>
    <row r="849" spans="1:5" x14ac:dyDescent="0.2">
      <c r="A849" s="95"/>
      <c r="B849" s="95"/>
      <c r="C849" s="95"/>
      <c r="D849" s="95"/>
      <c r="E849" s="95"/>
    </row>
    <row r="850" spans="1:5" x14ac:dyDescent="0.2">
      <c r="A850" s="95"/>
      <c r="B850" s="95"/>
      <c r="C850" s="95"/>
      <c r="D850" s="95"/>
      <c r="E850" s="95"/>
    </row>
    <row r="851" spans="1:5" x14ac:dyDescent="0.2">
      <c r="A851" s="95"/>
      <c r="B851" s="95"/>
      <c r="C851" s="95"/>
      <c r="D851" s="95"/>
      <c r="E851" s="95"/>
    </row>
    <row r="852" spans="1:5" x14ac:dyDescent="0.2">
      <c r="A852" s="95"/>
      <c r="B852" s="95"/>
      <c r="C852" s="95"/>
      <c r="D852" s="95"/>
      <c r="E852" s="95"/>
    </row>
    <row r="853" spans="1:5" x14ac:dyDescent="0.2">
      <c r="A853" s="95"/>
      <c r="B853" s="95"/>
      <c r="C853" s="95"/>
      <c r="D853" s="95"/>
      <c r="E853" s="95"/>
    </row>
    <row r="854" spans="1:5" x14ac:dyDescent="0.2">
      <c r="A854" s="95"/>
      <c r="B854" s="95"/>
      <c r="C854" s="95"/>
      <c r="D854" s="95"/>
      <c r="E854" s="95"/>
    </row>
    <row r="855" spans="1:5" x14ac:dyDescent="0.2">
      <c r="A855" s="95"/>
      <c r="B855" s="95"/>
      <c r="C855" s="95"/>
      <c r="D855" s="95"/>
      <c r="E855" s="95"/>
    </row>
    <row r="856" spans="1:5" x14ac:dyDescent="0.2">
      <c r="A856" s="95"/>
      <c r="B856" s="95"/>
      <c r="C856" s="95"/>
      <c r="D856" s="95"/>
      <c r="E856" s="95"/>
    </row>
    <row r="857" spans="1:5" x14ac:dyDescent="0.2">
      <c r="A857" s="95"/>
      <c r="B857" s="95"/>
      <c r="C857" s="95"/>
      <c r="D857" s="95"/>
      <c r="E857" s="95"/>
    </row>
    <row r="858" spans="1:5" x14ac:dyDescent="0.2">
      <c r="A858" s="95"/>
      <c r="B858" s="95"/>
      <c r="C858" s="95"/>
      <c r="D858" s="95"/>
      <c r="E858" s="95"/>
    </row>
    <row r="859" spans="1:5" x14ac:dyDescent="0.2">
      <c r="A859" s="95"/>
      <c r="B859" s="95"/>
      <c r="C859" s="95"/>
      <c r="D859" s="95"/>
      <c r="E859" s="95"/>
    </row>
    <row r="860" spans="1:5" x14ac:dyDescent="0.2">
      <c r="A860" s="95"/>
      <c r="B860" s="95"/>
      <c r="C860" s="95"/>
      <c r="D860" s="95"/>
      <c r="E860" s="95"/>
    </row>
    <row r="861" spans="1:5" x14ac:dyDescent="0.2">
      <c r="A861" s="95"/>
      <c r="B861" s="95"/>
      <c r="C861" s="95"/>
      <c r="D861" s="95"/>
      <c r="E861" s="95"/>
    </row>
    <row r="862" spans="1:5" x14ac:dyDescent="0.2">
      <c r="A862" s="95"/>
      <c r="B862" s="95"/>
      <c r="C862" s="95"/>
      <c r="D862" s="95"/>
      <c r="E862" s="95"/>
    </row>
    <row r="863" spans="1:5" x14ac:dyDescent="0.2">
      <c r="A863" s="95"/>
      <c r="B863" s="95"/>
      <c r="C863" s="95"/>
      <c r="D863" s="95"/>
      <c r="E863" s="95"/>
    </row>
    <row r="864" spans="1:5" x14ac:dyDescent="0.2">
      <c r="A864" s="95"/>
      <c r="B864" s="95"/>
      <c r="C864" s="95"/>
      <c r="D864" s="95"/>
      <c r="E864" s="95"/>
    </row>
    <row r="865" spans="1:5" x14ac:dyDescent="0.2">
      <c r="A865" s="95"/>
      <c r="B865" s="95"/>
      <c r="C865" s="95"/>
      <c r="D865" s="95"/>
      <c r="E865" s="95"/>
    </row>
    <row r="866" spans="1:5" x14ac:dyDescent="0.2">
      <c r="A866" s="95"/>
      <c r="B866" s="95"/>
      <c r="C866" s="95"/>
      <c r="D866" s="95"/>
      <c r="E866" s="95"/>
    </row>
    <row r="867" spans="1:5" x14ac:dyDescent="0.2">
      <c r="A867" s="95"/>
      <c r="B867" s="95"/>
      <c r="C867" s="95"/>
      <c r="D867" s="95"/>
      <c r="E867" s="95"/>
    </row>
    <row r="868" spans="1:5" x14ac:dyDescent="0.2">
      <c r="A868" s="95"/>
      <c r="B868" s="95"/>
      <c r="C868" s="95"/>
      <c r="D868" s="95"/>
      <c r="E868" s="95"/>
    </row>
    <row r="869" spans="1:5" x14ac:dyDescent="0.2">
      <c r="A869" s="95"/>
      <c r="B869" s="95"/>
      <c r="C869" s="95"/>
      <c r="D869" s="95"/>
      <c r="E869" s="95"/>
    </row>
    <row r="870" spans="1:5" x14ac:dyDescent="0.2">
      <c r="A870" s="95"/>
      <c r="B870" s="95"/>
      <c r="C870" s="95"/>
      <c r="D870" s="95"/>
      <c r="E870" s="95"/>
    </row>
    <row r="871" spans="1:5" x14ac:dyDescent="0.2">
      <c r="A871" s="95"/>
      <c r="B871" s="95"/>
      <c r="C871" s="95"/>
      <c r="D871" s="95"/>
      <c r="E871" s="95"/>
    </row>
    <row r="872" spans="1:5" x14ac:dyDescent="0.2">
      <c r="A872" s="95"/>
      <c r="B872" s="95"/>
      <c r="C872" s="95"/>
      <c r="D872" s="95"/>
      <c r="E872" s="95"/>
    </row>
    <row r="873" spans="1:5" x14ac:dyDescent="0.2">
      <c r="A873" s="95"/>
      <c r="B873" s="95"/>
      <c r="C873" s="95"/>
      <c r="D873" s="95"/>
      <c r="E873" s="95"/>
    </row>
    <row r="874" spans="1:5" x14ac:dyDescent="0.2">
      <c r="A874" s="95"/>
      <c r="B874" s="95"/>
      <c r="C874" s="95"/>
      <c r="D874" s="95"/>
      <c r="E874" s="95"/>
    </row>
    <row r="875" spans="1:5" x14ac:dyDescent="0.2">
      <c r="A875" s="95"/>
      <c r="B875" s="95"/>
      <c r="C875" s="95"/>
      <c r="D875" s="95"/>
      <c r="E875" s="95"/>
    </row>
    <row r="876" spans="1:5" x14ac:dyDescent="0.2">
      <c r="A876" s="95"/>
      <c r="B876" s="95"/>
      <c r="C876" s="95"/>
      <c r="D876" s="95"/>
      <c r="E876" s="95"/>
    </row>
    <row r="877" spans="1:5" x14ac:dyDescent="0.2">
      <c r="A877" s="95"/>
      <c r="B877" s="95"/>
      <c r="C877" s="95"/>
      <c r="D877" s="95"/>
      <c r="E877" s="95"/>
    </row>
    <row r="878" spans="1:5" x14ac:dyDescent="0.2">
      <c r="A878" s="95"/>
      <c r="B878" s="95"/>
      <c r="C878" s="95"/>
      <c r="D878" s="95"/>
      <c r="E878" s="95"/>
    </row>
    <row r="879" spans="1:5" x14ac:dyDescent="0.2">
      <c r="A879" s="95"/>
      <c r="B879" s="95"/>
      <c r="C879" s="95"/>
      <c r="D879" s="95"/>
      <c r="E879" s="95"/>
    </row>
    <row r="880" spans="1:5" x14ac:dyDescent="0.2">
      <c r="A880" s="95"/>
      <c r="B880" s="95"/>
      <c r="C880" s="95"/>
      <c r="D880" s="95"/>
      <c r="E880" s="95"/>
    </row>
    <row r="881" spans="1:5" x14ac:dyDescent="0.2">
      <c r="A881" s="95"/>
      <c r="B881" s="95"/>
      <c r="C881" s="95"/>
      <c r="D881" s="95"/>
      <c r="E881" s="95"/>
    </row>
    <row r="882" spans="1:5" x14ac:dyDescent="0.2">
      <c r="A882" s="95"/>
      <c r="B882" s="95"/>
      <c r="C882" s="95"/>
      <c r="D882" s="95"/>
      <c r="E882" s="95"/>
    </row>
    <row r="883" spans="1:5" x14ac:dyDescent="0.2">
      <c r="A883" s="95"/>
      <c r="B883" s="95"/>
      <c r="C883" s="95"/>
      <c r="D883" s="95"/>
      <c r="E883" s="95"/>
    </row>
    <row r="884" spans="1:5" x14ac:dyDescent="0.2">
      <c r="A884" s="95"/>
      <c r="B884" s="95"/>
      <c r="C884" s="95"/>
      <c r="D884" s="95"/>
      <c r="E884" s="95"/>
    </row>
    <row r="885" spans="1:5" x14ac:dyDescent="0.2">
      <c r="A885" s="95"/>
      <c r="B885" s="95"/>
      <c r="C885" s="95"/>
      <c r="D885" s="95"/>
      <c r="E885" s="95"/>
    </row>
    <row r="886" spans="1:5" x14ac:dyDescent="0.2">
      <c r="A886" s="95"/>
      <c r="B886" s="95"/>
      <c r="C886" s="95"/>
      <c r="D886" s="95"/>
      <c r="E886" s="95"/>
    </row>
    <row r="887" spans="1:5" x14ac:dyDescent="0.2">
      <c r="A887" s="95"/>
      <c r="B887" s="95"/>
      <c r="C887" s="95"/>
      <c r="D887" s="95"/>
      <c r="E887" s="95"/>
    </row>
    <row r="888" spans="1:5" x14ac:dyDescent="0.2">
      <c r="A888" s="95"/>
      <c r="B888" s="95"/>
      <c r="C888" s="95"/>
      <c r="D888" s="95"/>
      <c r="E888" s="95"/>
    </row>
    <row r="889" spans="1:5" x14ac:dyDescent="0.2">
      <c r="A889" s="95"/>
      <c r="B889" s="95"/>
      <c r="C889" s="95"/>
      <c r="D889" s="95"/>
      <c r="E889" s="95"/>
    </row>
    <row r="890" spans="1:5" x14ac:dyDescent="0.2">
      <c r="A890" s="95"/>
      <c r="B890" s="95"/>
      <c r="C890" s="95"/>
      <c r="D890" s="95"/>
      <c r="E890" s="95"/>
    </row>
    <row r="891" spans="1:5" x14ac:dyDescent="0.2">
      <c r="A891" s="95"/>
      <c r="B891" s="95"/>
      <c r="C891" s="95"/>
      <c r="D891" s="95"/>
      <c r="E891" s="95"/>
    </row>
    <row r="892" spans="1:5" x14ac:dyDescent="0.2">
      <c r="A892" s="95"/>
      <c r="B892" s="95"/>
      <c r="C892" s="95"/>
      <c r="D892" s="95"/>
      <c r="E892" s="95"/>
    </row>
    <row r="893" spans="1:5" x14ac:dyDescent="0.2">
      <c r="A893" s="95"/>
      <c r="B893" s="95"/>
      <c r="C893" s="95"/>
      <c r="D893" s="95"/>
      <c r="E893" s="95"/>
    </row>
    <row r="894" spans="1:5" x14ac:dyDescent="0.2">
      <c r="A894" s="95"/>
      <c r="B894" s="95"/>
      <c r="C894" s="95"/>
      <c r="D894" s="95"/>
      <c r="E894" s="95"/>
    </row>
    <row r="895" spans="1:5" x14ac:dyDescent="0.2">
      <c r="A895" s="95"/>
      <c r="B895" s="95"/>
      <c r="C895" s="95"/>
      <c r="D895" s="95"/>
      <c r="E895" s="95"/>
    </row>
    <row r="896" spans="1:5" x14ac:dyDescent="0.2">
      <c r="A896" s="95"/>
      <c r="B896" s="95"/>
      <c r="C896" s="95"/>
      <c r="D896" s="95"/>
      <c r="E896" s="95"/>
    </row>
    <row r="897" spans="1:5" x14ac:dyDescent="0.2">
      <c r="A897" s="95"/>
      <c r="B897" s="95"/>
      <c r="C897" s="95"/>
      <c r="D897" s="95"/>
      <c r="E897" s="95"/>
    </row>
    <row r="898" spans="1:5" x14ac:dyDescent="0.2">
      <c r="A898" s="95"/>
      <c r="B898" s="95"/>
      <c r="C898" s="95"/>
      <c r="D898" s="95"/>
      <c r="E898" s="95"/>
    </row>
    <row r="899" spans="1:5" x14ac:dyDescent="0.2">
      <c r="A899" s="95"/>
      <c r="B899" s="95"/>
      <c r="C899" s="95"/>
      <c r="D899" s="95"/>
      <c r="E899" s="95"/>
    </row>
    <row r="900" spans="1:5" x14ac:dyDescent="0.2">
      <c r="A900" s="95"/>
      <c r="B900" s="95"/>
      <c r="C900" s="95"/>
      <c r="D900" s="95"/>
      <c r="E900" s="95"/>
    </row>
    <row r="901" spans="1:5" x14ac:dyDescent="0.2">
      <c r="A901" s="95"/>
      <c r="B901" s="95"/>
      <c r="C901" s="95"/>
      <c r="D901" s="95"/>
      <c r="E901" s="95"/>
    </row>
    <row r="902" spans="1:5" x14ac:dyDescent="0.2">
      <c r="A902" s="95"/>
      <c r="B902" s="95"/>
      <c r="C902" s="95"/>
      <c r="D902" s="95"/>
      <c r="E902" s="95"/>
    </row>
    <row r="903" spans="1:5" x14ac:dyDescent="0.2">
      <c r="A903" s="95"/>
      <c r="B903" s="95"/>
      <c r="C903" s="95"/>
      <c r="D903" s="95"/>
      <c r="E903" s="95"/>
    </row>
    <row r="904" spans="1:5" x14ac:dyDescent="0.2">
      <c r="A904" s="95"/>
      <c r="B904" s="95"/>
      <c r="C904" s="95"/>
      <c r="D904" s="95"/>
      <c r="E904" s="95"/>
    </row>
    <row r="905" spans="1:5" x14ac:dyDescent="0.2">
      <c r="A905" s="95"/>
      <c r="B905" s="95"/>
      <c r="C905" s="95"/>
      <c r="D905" s="95"/>
      <c r="E905" s="95"/>
    </row>
    <row r="906" spans="1:5" x14ac:dyDescent="0.2">
      <c r="A906" s="95"/>
      <c r="B906" s="95"/>
      <c r="C906" s="95"/>
      <c r="D906" s="95"/>
      <c r="E906" s="95"/>
    </row>
    <row r="907" spans="1:5" x14ac:dyDescent="0.2">
      <c r="A907" s="95"/>
      <c r="B907" s="95"/>
      <c r="C907" s="95"/>
      <c r="D907" s="95"/>
      <c r="E907" s="95"/>
    </row>
    <row r="908" spans="1:5" x14ac:dyDescent="0.2">
      <c r="A908" s="95"/>
      <c r="B908" s="95"/>
      <c r="C908" s="95"/>
      <c r="D908" s="95"/>
      <c r="E908" s="95"/>
    </row>
    <row r="909" spans="1:5" x14ac:dyDescent="0.2">
      <c r="A909" s="95"/>
      <c r="B909" s="95"/>
      <c r="C909" s="95"/>
      <c r="D909" s="95"/>
      <c r="E909" s="95"/>
    </row>
    <row r="910" spans="1:5" x14ac:dyDescent="0.2">
      <c r="A910" s="95"/>
      <c r="B910" s="95"/>
      <c r="C910" s="95"/>
      <c r="D910" s="95"/>
      <c r="E910" s="95"/>
    </row>
    <row r="911" spans="1:5" x14ac:dyDescent="0.2">
      <c r="A911" s="95"/>
      <c r="B911" s="95"/>
      <c r="C911" s="95"/>
      <c r="D911" s="95"/>
      <c r="E911" s="95"/>
    </row>
    <row r="912" spans="1:5" x14ac:dyDescent="0.2">
      <c r="A912" s="95"/>
      <c r="B912" s="95"/>
      <c r="C912" s="95"/>
      <c r="D912" s="95"/>
      <c r="E912" s="95"/>
    </row>
    <row r="913" spans="1:5" x14ac:dyDescent="0.2">
      <c r="A913" s="95"/>
      <c r="B913" s="95"/>
      <c r="C913" s="95"/>
      <c r="D913" s="95"/>
      <c r="E913" s="95"/>
    </row>
    <row r="914" spans="1:5" x14ac:dyDescent="0.2">
      <c r="A914" s="95"/>
      <c r="B914" s="95"/>
      <c r="C914" s="95"/>
      <c r="D914" s="95"/>
      <c r="E914" s="95"/>
    </row>
    <row r="915" spans="1:5" x14ac:dyDescent="0.2">
      <c r="A915" s="95"/>
      <c r="B915" s="95"/>
      <c r="C915" s="95"/>
      <c r="D915" s="95"/>
      <c r="E915" s="95"/>
    </row>
    <row r="916" spans="1:5" x14ac:dyDescent="0.2">
      <c r="A916" s="95"/>
      <c r="B916" s="95"/>
      <c r="C916" s="95"/>
      <c r="D916" s="95"/>
      <c r="E916" s="95"/>
    </row>
    <row r="917" spans="1:5" x14ac:dyDescent="0.2">
      <c r="A917" s="95"/>
      <c r="B917" s="95"/>
      <c r="C917" s="95"/>
      <c r="D917" s="95"/>
      <c r="E917" s="95"/>
    </row>
    <row r="918" spans="1:5" x14ac:dyDescent="0.2">
      <c r="A918" s="95"/>
      <c r="B918" s="95"/>
      <c r="C918" s="95"/>
      <c r="D918" s="95"/>
      <c r="E918" s="95"/>
    </row>
    <row r="919" spans="1:5" x14ac:dyDescent="0.2">
      <c r="A919" s="95"/>
      <c r="B919" s="95"/>
      <c r="C919" s="95"/>
      <c r="D919" s="95"/>
      <c r="E919" s="95"/>
    </row>
    <row r="920" spans="1:5" x14ac:dyDescent="0.2">
      <c r="A920" s="95"/>
      <c r="B920" s="95"/>
      <c r="C920" s="95"/>
      <c r="D920" s="95"/>
      <c r="E920" s="95"/>
    </row>
    <row r="921" spans="1:5" x14ac:dyDescent="0.2">
      <c r="A921" s="95"/>
      <c r="B921" s="95"/>
      <c r="C921" s="95"/>
      <c r="D921" s="95"/>
      <c r="E921" s="95"/>
    </row>
    <row r="922" spans="1:5" x14ac:dyDescent="0.2">
      <c r="A922" s="95"/>
      <c r="B922" s="95"/>
      <c r="C922" s="95"/>
      <c r="D922" s="95"/>
      <c r="E922" s="95"/>
    </row>
    <row r="923" spans="1:5" x14ac:dyDescent="0.2">
      <c r="A923" s="95"/>
      <c r="B923" s="95"/>
      <c r="C923" s="95"/>
      <c r="D923" s="95"/>
      <c r="E923" s="95"/>
    </row>
    <row r="924" spans="1:5" x14ac:dyDescent="0.2">
      <c r="A924" s="95"/>
      <c r="B924" s="95"/>
      <c r="C924" s="95"/>
      <c r="D924" s="95"/>
      <c r="E924" s="95"/>
    </row>
    <row r="925" spans="1:5" x14ac:dyDescent="0.2">
      <c r="A925" s="95"/>
      <c r="B925" s="95"/>
      <c r="C925" s="95"/>
      <c r="D925" s="95"/>
      <c r="E925" s="95"/>
    </row>
    <row r="926" spans="1:5" x14ac:dyDescent="0.2">
      <c r="A926" s="95"/>
      <c r="B926" s="95"/>
      <c r="C926" s="95"/>
      <c r="D926" s="95"/>
      <c r="E926" s="95"/>
    </row>
    <row r="927" spans="1:5" x14ac:dyDescent="0.2">
      <c r="A927" s="95"/>
      <c r="B927" s="95"/>
      <c r="C927" s="95"/>
      <c r="D927" s="95"/>
      <c r="E927" s="95"/>
    </row>
    <row r="928" spans="1:5" x14ac:dyDescent="0.2">
      <c r="A928" s="95"/>
      <c r="B928" s="95"/>
      <c r="C928" s="95"/>
      <c r="D928" s="95"/>
      <c r="E928" s="95"/>
    </row>
    <row r="929" spans="1:5" x14ac:dyDescent="0.2">
      <c r="A929" s="95"/>
      <c r="B929" s="95"/>
      <c r="C929" s="95"/>
      <c r="D929" s="95"/>
      <c r="E929" s="95"/>
    </row>
    <row r="930" spans="1:5" x14ac:dyDescent="0.2">
      <c r="A930" s="95"/>
      <c r="B930" s="95"/>
      <c r="C930" s="95"/>
      <c r="D930" s="95"/>
      <c r="E930" s="95"/>
    </row>
    <row r="931" spans="1:5" x14ac:dyDescent="0.2">
      <c r="A931" s="95"/>
      <c r="B931" s="95"/>
      <c r="C931" s="95"/>
      <c r="D931" s="95"/>
      <c r="E931" s="95"/>
    </row>
    <row r="932" spans="1:5" x14ac:dyDescent="0.2">
      <c r="A932" s="95"/>
      <c r="B932" s="95"/>
      <c r="C932" s="95"/>
      <c r="D932" s="95"/>
      <c r="E932" s="95"/>
    </row>
    <row r="933" spans="1:5" x14ac:dyDescent="0.2">
      <c r="A933" s="95"/>
      <c r="B933" s="95"/>
      <c r="C933" s="95"/>
      <c r="D933" s="95"/>
      <c r="E933" s="95"/>
    </row>
    <row r="934" spans="1:5" x14ac:dyDescent="0.2">
      <c r="A934" s="95"/>
      <c r="B934" s="95"/>
      <c r="C934" s="95"/>
      <c r="D934" s="95"/>
      <c r="E934" s="95"/>
    </row>
    <row r="935" spans="1:5" x14ac:dyDescent="0.2">
      <c r="A935" s="95"/>
      <c r="B935" s="95"/>
      <c r="C935" s="95"/>
      <c r="D935" s="95"/>
      <c r="E935" s="95"/>
    </row>
    <row r="936" spans="1:5" x14ac:dyDescent="0.2">
      <c r="A936" s="95"/>
      <c r="B936" s="95"/>
      <c r="C936" s="95"/>
      <c r="D936" s="95"/>
      <c r="E936" s="95"/>
    </row>
    <row r="937" spans="1:5" x14ac:dyDescent="0.2">
      <c r="A937" s="95"/>
      <c r="B937" s="95"/>
      <c r="C937" s="95"/>
      <c r="D937" s="95"/>
      <c r="E937" s="95"/>
    </row>
    <row r="938" spans="1:5" x14ac:dyDescent="0.2">
      <c r="A938" s="95"/>
      <c r="B938" s="95"/>
      <c r="C938" s="95"/>
      <c r="D938" s="95"/>
      <c r="E938" s="95"/>
    </row>
    <row r="939" spans="1:5" x14ac:dyDescent="0.2">
      <c r="A939" s="95"/>
      <c r="B939" s="95"/>
      <c r="C939" s="95"/>
      <c r="D939" s="95"/>
      <c r="E939" s="95"/>
    </row>
    <row r="940" spans="1:5" x14ac:dyDescent="0.2">
      <c r="A940" s="95"/>
      <c r="B940" s="95"/>
      <c r="C940" s="95"/>
      <c r="D940" s="95"/>
      <c r="E940" s="95"/>
    </row>
    <row r="941" spans="1:5" x14ac:dyDescent="0.2">
      <c r="A941" s="95"/>
      <c r="B941" s="95"/>
      <c r="C941" s="95"/>
      <c r="D941" s="95"/>
      <c r="E941" s="95"/>
    </row>
    <row r="942" spans="1:5" x14ac:dyDescent="0.2">
      <c r="A942" s="95"/>
      <c r="B942" s="95"/>
      <c r="C942" s="95"/>
      <c r="D942" s="95"/>
      <c r="E942" s="95"/>
    </row>
    <row r="943" spans="1:5" x14ac:dyDescent="0.2">
      <c r="A943" s="95"/>
      <c r="B943" s="95"/>
      <c r="C943" s="95"/>
      <c r="D943" s="95"/>
      <c r="E943" s="95"/>
    </row>
    <row r="944" spans="1:5" x14ac:dyDescent="0.2">
      <c r="A944" s="95"/>
      <c r="B944" s="95"/>
      <c r="C944" s="95"/>
      <c r="D944" s="95"/>
      <c r="E944" s="95"/>
    </row>
    <row r="945" spans="1:5" x14ac:dyDescent="0.2">
      <c r="A945" s="95"/>
      <c r="B945" s="95"/>
      <c r="C945" s="95"/>
      <c r="D945" s="95"/>
      <c r="E945" s="95"/>
    </row>
    <row r="946" spans="1:5" x14ac:dyDescent="0.2">
      <c r="A946" s="95"/>
      <c r="B946" s="95"/>
      <c r="C946" s="95"/>
      <c r="D946" s="95"/>
      <c r="E946" s="95"/>
    </row>
    <row r="947" spans="1:5" x14ac:dyDescent="0.2">
      <c r="A947" s="95"/>
      <c r="B947" s="95"/>
      <c r="C947" s="95"/>
      <c r="D947" s="95"/>
      <c r="E947" s="95"/>
    </row>
    <row r="948" spans="1:5" x14ac:dyDescent="0.2">
      <c r="A948" s="95"/>
      <c r="B948" s="95"/>
      <c r="C948" s="95"/>
      <c r="D948" s="95"/>
      <c r="E948" s="95"/>
    </row>
    <row r="949" spans="1:5" x14ac:dyDescent="0.2">
      <c r="A949" s="95"/>
      <c r="B949" s="95"/>
      <c r="C949" s="95"/>
      <c r="D949" s="95"/>
      <c r="E949" s="95"/>
    </row>
    <row r="950" spans="1:5" x14ac:dyDescent="0.2">
      <c r="A950" s="95"/>
      <c r="B950" s="95"/>
      <c r="C950" s="95"/>
      <c r="D950" s="95"/>
      <c r="E950" s="95"/>
    </row>
    <row r="951" spans="1:5" x14ac:dyDescent="0.2">
      <c r="A951" s="95"/>
      <c r="B951" s="95"/>
      <c r="C951" s="95"/>
      <c r="D951" s="95"/>
      <c r="E951" s="95"/>
    </row>
    <row r="952" spans="1:5" x14ac:dyDescent="0.2">
      <c r="A952" s="95"/>
      <c r="B952" s="95"/>
      <c r="C952" s="95"/>
      <c r="D952" s="95"/>
      <c r="E952" s="95"/>
    </row>
    <row r="953" spans="1:5" x14ac:dyDescent="0.2">
      <c r="A953" s="95"/>
      <c r="B953" s="95"/>
      <c r="C953" s="95"/>
      <c r="D953" s="95"/>
      <c r="E953" s="95"/>
    </row>
    <row r="954" spans="1:5" x14ac:dyDescent="0.2">
      <c r="A954" s="95"/>
      <c r="B954" s="95"/>
      <c r="C954" s="95"/>
      <c r="D954" s="95"/>
      <c r="E954" s="95"/>
    </row>
    <row r="955" spans="1:5" x14ac:dyDescent="0.2">
      <c r="A955" s="95"/>
      <c r="B955" s="95"/>
      <c r="C955" s="95"/>
      <c r="D955" s="95"/>
      <c r="E955" s="95"/>
    </row>
    <row r="956" spans="1:5" x14ac:dyDescent="0.2">
      <c r="A956" s="95"/>
      <c r="B956" s="95"/>
      <c r="C956" s="95"/>
      <c r="D956" s="95"/>
      <c r="E956" s="95"/>
    </row>
    <row r="957" spans="1:5" x14ac:dyDescent="0.2">
      <c r="A957" s="95"/>
      <c r="B957" s="95"/>
      <c r="C957" s="95"/>
      <c r="D957" s="95"/>
      <c r="E957" s="95"/>
    </row>
    <row r="958" spans="1:5" x14ac:dyDescent="0.2">
      <c r="A958" s="95"/>
      <c r="B958" s="95"/>
      <c r="C958" s="95"/>
      <c r="D958" s="95"/>
      <c r="E958" s="95"/>
    </row>
    <row r="959" spans="1:5" x14ac:dyDescent="0.2">
      <c r="A959" s="95"/>
      <c r="B959" s="95"/>
      <c r="C959" s="95"/>
      <c r="D959" s="95"/>
      <c r="E959" s="95"/>
    </row>
    <row r="960" spans="1:5" x14ac:dyDescent="0.2">
      <c r="A960" s="95"/>
      <c r="B960" s="95"/>
      <c r="C960" s="95"/>
      <c r="D960" s="95"/>
      <c r="E960" s="95"/>
    </row>
    <row r="961" spans="1:5" x14ac:dyDescent="0.2">
      <c r="A961" s="95"/>
      <c r="B961" s="95"/>
      <c r="C961" s="95"/>
      <c r="D961" s="95"/>
      <c r="E961" s="95"/>
    </row>
    <row r="962" spans="1:5" x14ac:dyDescent="0.2">
      <c r="A962" s="95"/>
      <c r="B962" s="95"/>
      <c r="C962" s="95"/>
      <c r="D962" s="95"/>
      <c r="E962" s="95"/>
    </row>
    <row r="963" spans="1:5" x14ac:dyDescent="0.2">
      <c r="A963" s="95"/>
      <c r="B963" s="95"/>
      <c r="C963" s="95"/>
      <c r="D963" s="95"/>
      <c r="E963" s="95"/>
    </row>
    <row r="964" spans="1:5" x14ac:dyDescent="0.2">
      <c r="A964" s="95"/>
      <c r="B964" s="95"/>
      <c r="C964" s="95"/>
      <c r="D964" s="95"/>
      <c r="E964" s="95"/>
    </row>
    <row r="965" spans="1:5" x14ac:dyDescent="0.2">
      <c r="A965" s="95"/>
      <c r="B965" s="95"/>
      <c r="C965" s="95"/>
      <c r="D965" s="95"/>
      <c r="E965" s="95"/>
    </row>
    <row r="966" spans="1:5" x14ac:dyDescent="0.2">
      <c r="A966" s="95"/>
      <c r="B966" s="95"/>
      <c r="C966" s="95"/>
      <c r="D966" s="95"/>
      <c r="E966" s="95"/>
    </row>
    <row r="967" spans="1:5" x14ac:dyDescent="0.2">
      <c r="A967" s="95"/>
      <c r="B967" s="95"/>
      <c r="C967" s="95"/>
      <c r="D967" s="95"/>
      <c r="E967" s="95"/>
    </row>
    <row r="968" spans="1:5" x14ac:dyDescent="0.2">
      <c r="A968" s="95"/>
      <c r="B968" s="95"/>
      <c r="C968" s="95"/>
      <c r="D968" s="95"/>
      <c r="E968" s="95"/>
    </row>
    <row r="969" spans="1:5" x14ac:dyDescent="0.2">
      <c r="A969" s="95"/>
      <c r="B969" s="95"/>
      <c r="C969" s="95"/>
      <c r="D969" s="95"/>
      <c r="E969" s="95"/>
    </row>
    <row r="970" spans="1:5" x14ac:dyDescent="0.2">
      <c r="A970" s="95"/>
      <c r="B970" s="95"/>
      <c r="C970" s="95"/>
      <c r="D970" s="95"/>
      <c r="E970" s="95"/>
    </row>
    <row r="971" spans="1:5" x14ac:dyDescent="0.2">
      <c r="A971" s="95"/>
      <c r="B971" s="95"/>
      <c r="C971" s="95"/>
      <c r="D971" s="95"/>
      <c r="E971" s="95"/>
    </row>
    <row r="972" spans="1:5" x14ac:dyDescent="0.2">
      <c r="A972" s="95"/>
      <c r="B972" s="95"/>
      <c r="C972" s="95"/>
      <c r="D972" s="95"/>
      <c r="E972" s="95"/>
    </row>
    <row r="973" spans="1:5" x14ac:dyDescent="0.2">
      <c r="A973" s="95"/>
      <c r="B973" s="95"/>
      <c r="C973" s="95"/>
      <c r="D973" s="95"/>
      <c r="E973" s="95"/>
    </row>
    <row r="974" spans="1:5" x14ac:dyDescent="0.2">
      <c r="A974" s="95"/>
      <c r="B974" s="95"/>
      <c r="C974" s="95"/>
      <c r="D974" s="95"/>
      <c r="E974" s="95"/>
    </row>
    <row r="975" spans="1:5" x14ac:dyDescent="0.2">
      <c r="A975" s="95"/>
      <c r="B975" s="95"/>
      <c r="C975" s="95"/>
      <c r="D975" s="95"/>
      <c r="E975" s="95"/>
    </row>
    <row r="976" spans="1:5" x14ac:dyDescent="0.2">
      <c r="A976" s="95"/>
      <c r="B976" s="95"/>
      <c r="C976" s="95"/>
      <c r="D976" s="95"/>
      <c r="E976" s="95"/>
    </row>
    <row r="977" spans="1:5" x14ac:dyDescent="0.2">
      <c r="A977" s="95"/>
      <c r="B977" s="95"/>
      <c r="C977" s="95"/>
      <c r="D977" s="95"/>
      <c r="E977" s="95"/>
    </row>
    <row r="978" spans="1:5" x14ac:dyDescent="0.2">
      <c r="A978" s="95"/>
      <c r="B978" s="95"/>
      <c r="C978" s="95"/>
      <c r="D978" s="95"/>
      <c r="E978" s="95"/>
    </row>
    <row r="979" spans="1:5" x14ac:dyDescent="0.2">
      <c r="A979" s="95"/>
      <c r="B979" s="95"/>
      <c r="C979" s="95"/>
      <c r="D979" s="95"/>
      <c r="E979" s="95"/>
    </row>
    <row r="980" spans="1:5" x14ac:dyDescent="0.2">
      <c r="A980" s="95"/>
      <c r="B980" s="95"/>
      <c r="C980" s="95"/>
      <c r="D980" s="95"/>
      <c r="E980" s="95"/>
    </row>
    <row r="981" spans="1:5" x14ac:dyDescent="0.2">
      <c r="A981" s="95"/>
      <c r="B981" s="95"/>
      <c r="C981" s="95"/>
      <c r="D981" s="95"/>
      <c r="E981" s="95"/>
    </row>
    <row r="982" spans="1:5" x14ac:dyDescent="0.2">
      <c r="A982" s="95"/>
      <c r="B982" s="95"/>
      <c r="C982" s="95"/>
      <c r="D982" s="95"/>
      <c r="E982" s="95"/>
    </row>
    <row r="983" spans="1:5" x14ac:dyDescent="0.2">
      <c r="A983" s="95"/>
      <c r="B983" s="95"/>
      <c r="C983" s="95"/>
      <c r="D983" s="95"/>
      <c r="E983" s="95"/>
    </row>
    <row r="984" spans="1:5" x14ac:dyDescent="0.2">
      <c r="A984" s="95"/>
      <c r="B984" s="95"/>
      <c r="C984" s="95"/>
      <c r="D984" s="95"/>
      <c r="E984" s="95"/>
    </row>
    <row r="985" spans="1:5" x14ac:dyDescent="0.2">
      <c r="A985" s="95"/>
      <c r="B985" s="95"/>
      <c r="C985" s="95"/>
      <c r="D985" s="95"/>
      <c r="E985" s="95"/>
    </row>
    <row r="986" spans="1:5" x14ac:dyDescent="0.2">
      <c r="A986" s="95"/>
      <c r="B986" s="95"/>
      <c r="C986" s="95"/>
      <c r="D986" s="95"/>
      <c r="E986" s="95"/>
    </row>
    <row r="987" spans="1:5" x14ac:dyDescent="0.2">
      <c r="A987" s="95"/>
      <c r="B987" s="95"/>
      <c r="C987" s="95"/>
      <c r="D987" s="95"/>
      <c r="E987" s="95"/>
    </row>
    <row r="988" spans="1:5" x14ac:dyDescent="0.2">
      <c r="A988" s="95"/>
      <c r="B988" s="95"/>
      <c r="C988" s="95"/>
      <c r="D988" s="95"/>
      <c r="E988" s="95"/>
    </row>
    <row r="989" spans="1:5" x14ac:dyDescent="0.2">
      <c r="A989" s="95"/>
      <c r="B989" s="95"/>
      <c r="C989" s="95"/>
      <c r="D989" s="95"/>
      <c r="E989" s="95"/>
    </row>
    <row r="990" spans="1:5" x14ac:dyDescent="0.2">
      <c r="A990" s="95"/>
      <c r="B990" s="95"/>
      <c r="C990" s="95"/>
      <c r="D990" s="95"/>
      <c r="E990" s="95"/>
    </row>
    <row r="991" spans="1:5" x14ac:dyDescent="0.2">
      <c r="A991" s="95"/>
      <c r="B991" s="95"/>
      <c r="C991" s="95"/>
      <c r="D991" s="95"/>
      <c r="E991" s="95"/>
    </row>
    <row r="992" spans="1:5" x14ac:dyDescent="0.2">
      <c r="A992" s="95"/>
      <c r="B992" s="95"/>
      <c r="C992" s="95"/>
      <c r="D992" s="95"/>
      <c r="E992" s="95"/>
    </row>
    <row r="993" spans="1:5" x14ac:dyDescent="0.2">
      <c r="A993" s="95"/>
      <c r="B993" s="95"/>
      <c r="C993" s="95"/>
      <c r="D993" s="95"/>
      <c r="E993" s="95"/>
    </row>
    <row r="994" spans="1:5" x14ac:dyDescent="0.2">
      <c r="A994" s="95"/>
      <c r="B994" s="95"/>
      <c r="C994" s="95"/>
      <c r="D994" s="95"/>
      <c r="E994" s="95"/>
    </row>
    <row r="995" spans="1:5" x14ac:dyDescent="0.2">
      <c r="A995" s="95"/>
      <c r="B995" s="95"/>
      <c r="C995" s="95"/>
      <c r="D995" s="95"/>
      <c r="E995" s="95"/>
    </row>
    <row r="996" spans="1:5" x14ac:dyDescent="0.2">
      <c r="A996" s="95"/>
      <c r="B996" s="95"/>
      <c r="C996" s="95"/>
      <c r="D996" s="95"/>
      <c r="E996" s="95"/>
    </row>
    <row r="997" spans="1:5" x14ac:dyDescent="0.2">
      <c r="A997" s="95"/>
      <c r="B997" s="95"/>
      <c r="C997" s="95"/>
      <c r="D997" s="95"/>
      <c r="E997" s="95"/>
    </row>
    <row r="998" spans="1:5" x14ac:dyDescent="0.2">
      <c r="A998" s="95"/>
      <c r="B998" s="95"/>
      <c r="C998" s="95"/>
      <c r="D998" s="95"/>
      <c r="E998" s="95"/>
    </row>
    <row r="999" spans="1:5" x14ac:dyDescent="0.2">
      <c r="A999" s="95"/>
      <c r="B999" s="95"/>
      <c r="C999" s="95"/>
      <c r="D999" s="95"/>
      <c r="E999" s="95"/>
    </row>
    <row r="1000" spans="1:5" x14ac:dyDescent="0.2">
      <c r="A1000" s="95"/>
      <c r="B1000" s="95"/>
      <c r="C1000" s="95"/>
      <c r="D1000" s="95"/>
      <c r="E1000" s="95"/>
    </row>
    <row r="1001" spans="1:5" x14ac:dyDescent="0.2">
      <c r="A1001" s="95"/>
      <c r="B1001" s="95"/>
      <c r="C1001" s="95"/>
      <c r="D1001" s="95"/>
      <c r="E1001" s="95"/>
    </row>
    <row r="1002" spans="1:5" x14ac:dyDescent="0.2">
      <c r="A1002" s="95"/>
      <c r="B1002" s="95"/>
      <c r="C1002" s="95"/>
      <c r="D1002" s="95"/>
      <c r="E1002" s="95"/>
    </row>
    <row r="1003" spans="1:5" x14ac:dyDescent="0.2">
      <c r="A1003" s="95"/>
      <c r="B1003" s="95"/>
      <c r="C1003" s="95"/>
      <c r="D1003" s="95"/>
      <c r="E1003" s="95"/>
    </row>
    <row r="1004" spans="1:5" x14ac:dyDescent="0.2">
      <c r="A1004" s="95"/>
      <c r="B1004" s="95"/>
      <c r="C1004" s="95"/>
      <c r="D1004" s="95"/>
      <c r="E1004" s="95"/>
    </row>
    <row r="1005" spans="1:5" x14ac:dyDescent="0.2">
      <c r="A1005" s="95"/>
      <c r="B1005" s="95"/>
      <c r="C1005" s="95"/>
      <c r="D1005" s="95"/>
      <c r="E1005" s="95"/>
    </row>
    <row r="1006" spans="1:5" x14ac:dyDescent="0.2">
      <c r="A1006" s="95"/>
      <c r="B1006" s="95"/>
      <c r="C1006" s="95"/>
      <c r="D1006" s="95"/>
      <c r="E1006" s="95"/>
    </row>
    <row r="1007" spans="1:5" x14ac:dyDescent="0.2">
      <c r="A1007" s="95"/>
      <c r="B1007" s="95"/>
      <c r="C1007" s="95"/>
      <c r="D1007" s="95"/>
      <c r="E1007" s="95"/>
    </row>
    <row r="1008" spans="1:5" x14ac:dyDescent="0.2">
      <c r="A1008" s="95"/>
      <c r="B1008" s="95"/>
      <c r="C1008" s="95"/>
      <c r="D1008" s="95"/>
      <c r="E1008" s="95"/>
    </row>
    <row r="1009" spans="1:5" x14ac:dyDescent="0.2">
      <c r="A1009" s="95"/>
      <c r="B1009" s="95"/>
      <c r="C1009" s="95"/>
      <c r="D1009" s="95"/>
      <c r="E1009" s="95"/>
    </row>
    <row r="1010" spans="1:5" x14ac:dyDescent="0.2">
      <c r="A1010" s="95"/>
      <c r="B1010" s="95"/>
      <c r="C1010" s="95"/>
      <c r="D1010" s="95"/>
      <c r="E1010" s="95"/>
    </row>
    <row r="1011" spans="1:5" x14ac:dyDescent="0.2">
      <c r="A1011" s="95"/>
      <c r="B1011" s="95"/>
      <c r="C1011" s="95"/>
      <c r="D1011" s="95"/>
      <c r="E1011" s="95"/>
    </row>
    <row r="1012" spans="1:5" x14ac:dyDescent="0.2">
      <c r="A1012" s="95"/>
      <c r="B1012" s="95"/>
      <c r="C1012" s="95"/>
      <c r="D1012" s="95"/>
      <c r="E1012" s="95"/>
    </row>
    <row r="1013" spans="1:5" x14ac:dyDescent="0.2">
      <c r="A1013" s="95"/>
      <c r="B1013" s="95"/>
      <c r="C1013" s="95"/>
      <c r="D1013" s="95"/>
      <c r="E1013" s="95"/>
    </row>
    <row r="1014" spans="1:5" x14ac:dyDescent="0.2">
      <c r="A1014" s="95"/>
      <c r="B1014" s="95"/>
      <c r="C1014" s="95"/>
      <c r="D1014" s="95"/>
      <c r="E1014" s="95"/>
    </row>
    <row r="1015" spans="1:5" x14ac:dyDescent="0.2">
      <c r="A1015" s="95"/>
      <c r="B1015" s="95"/>
      <c r="C1015" s="95"/>
      <c r="D1015" s="95"/>
      <c r="E1015" s="95"/>
    </row>
    <row r="1016" spans="1:5" x14ac:dyDescent="0.2">
      <c r="A1016" s="95"/>
      <c r="B1016" s="95"/>
      <c r="C1016" s="95"/>
      <c r="D1016" s="95"/>
      <c r="E1016" s="95"/>
    </row>
    <row r="1017" spans="1:5" x14ac:dyDescent="0.2">
      <c r="A1017" s="95"/>
      <c r="B1017" s="95"/>
      <c r="C1017" s="95"/>
      <c r="D1017" s="95"/>
      <c r="E1017" s="95"/>
    </row>
    <row r="1018" spans="1:5" x14ac:dyDescent="0.2">
      <c r="A1018" s="95"/>
      <c r="B1018" s="95"/>
      <c r="C1018" s="95"/>
      <c r="D1018" s="95"/>
      <c r="E1018" s="95"/>
    </row>
    <row r="1019" spans="1:5" x14ac:dyDescent="0.2">
      <c r="A1019" s="95"/>
      <c r="B1019" s="95"/>
      <c r="C1019" s="95"/>
      <c r="D1019" s="95"/>
      <c r="E1019" s="95"/>
    </row>
    <row r="1020" spans="1:5" x14ac:dyDescent="0.2">
      <c r="A1020" s="95"/>
      <c r="B1020" s="95"/>
      <c r="C1020" s="95"/>
      <c r="D1020" s="95"/>
      <c r="E1020" s="95"/>
    </row>
    <row r="1021" spans="1:5" x14ac:dyDescent="0.2">
      <c r="A1021" s="95"/>
      <c r="B1021" s="95"/>
      <c r="C1021" s="95"/>
      <c r="D1021" s="95"/>
      <c r="E1021" s="95"/>
    </row>
    <row r="1022" spans="1:5" x14ac:dyDescent="0.2">
      <c r="A1022" s="95"/>
      <c r="B1022" s="95"/>
      <c r="C1022" s="95"/>
      <c r="D1022" s="95"/>
      <c r="E1022" s="95"/>
    </row>
    <row r="1023" spans="1:5" x14ac:dyDescent="0.2">
      <c r="A1023" s="95"/>
      <c r="B1023" s="95"/>
      <c r="C1023" s="95"/>
      <c r="D1023" s="95"/>
      <c r="E1023" s="95"/>
    </row>
    <row r="1024" spans="1:5" x14ac:dyDescent="0.2">
      <c r="A1024" s="95"/>
      <c r="B1024" s="95"/>
      <c r="C1024" s="95"/>
      <c r="D1024" s="95"/>
      <c r="E1024" s="95"/>
    </row>
    <row r="1025" spans="1:5" x14ac:dyDescent="0.2">
      <c r="A1025" s="95"/>
      <c r="B1025" s="95"/>
      <c r="C1025" s="95"/>
      <c r="D1025" s="95"/>
      <c r="E1025" s="95"/>
    </row>
    <row r="1026" spans="1:5" x14ac:dyDescent="0.2">
      <c r="A1026" s="95"/>
      <c r="B1026" s="95"/>
      <c r="C1026" s="95"/>
      <c r="D1026" s="95"/>
      <c r="E1026" s="95"/>
    </row>
    <row r="1027" spans="1:5" x14ac:dyDescent="0.2">
      <c r="A1027" s="95"/>
      <c r="B1027" s="95"/>
      <c r="C1027" s="95"/>
      <c r="D1027" s="95"/>
      <c r="E1027" s="95"/>
    </row>
    <row r="1028" spans="1:5" x14ac:dyDescent="0.2">
      <c r="A1028" s="95"/>
      <c r="B1028" s="95"/>
      <c r="C1028" s="95"/>
      <c r="D1028" s="95"/>
      <c r="E1028" s="95"/>
    </row>
    <row r="1029" spans="1:5" x14ac:dyDescent="0.2">
      <c r="A1029" s="95"/>
      <c r="B1029" s="95"/>
      <c r="C1029" s="95"/>
      <c r="D1029" s="95"/>
      <c r="E1029" s="95"/>
    </row>
    <row r="1030" spans="1:5" x14ac:dyDescent="0.2">
      <c r="A1030" s="95"/>
      <c r="B1030" s="95"/>
      <c r="C1030" s="95"/>
      <c r="D1030" s="95"/>
      <c r="E1030" s="95"/>
    </row>
    <row r="1031" spans="1:5" x14ac:dyDescent="0.2">
      <c r="A1031" s="95"/>
      <c r="B1031" s="95"/>
      <c r="C1031" s="95"/>
      <c r="D1031" s="95"/>
      <c r="E1031" s="95"/>
    </row>
    <row r="1032" spans="1:5" x14ac:dyDescent="0.2">
      <c r="A1032" s="95"/>
      <c r="B1032" s="95"/>
      <c r="C1032" s="95"/>
      <c r="D1032" s="95"/>
      <c r="E1032" s="95"/>
    </row>
    <row r="1033" spans="1:5" x14ac:dyDescent="0.2">
      <c r="A1033" s="95"/>
      <c r="B1033" s="95"/>
      <c r="C1033" s="95"/>
      <c r="D1033" s="95"/>
      <c r="E1033" s="95"/>
    </row>
    <row r="1034" spans="1:5" x14ac:dyDescent="0.2">
      <c r="A1034" s="95"/>
      <c r="B1034" s="95"/>
      <c r="C1034" s="95"/>
      <c r="D1034" s="95"/>
      <c r="E1034" s="95"/>
    </row>
    <row r="1035" spans="1:5" x14ac:dyDescent="0.2">
      <c r="A1035" s="95"/>
      <c r="B1035" s="95"/>
      <c r="C1035" s="95"/>
      <c r="D1035" s="95"/>
      <c r="E1035" s="95"/>
    </row>
    <row r="1036" spans="1:5" x14ac:dyDescent="0.2">
      <c r="A1036" s="95"/>
      <c r="B1036" s="95"/>
      <c r="C1036" s="95"/>
      <c r="D1036" s="95"/>
      <c r="E1036" s="95"/>
    </row>
    <row r="1037" spans="1:5" x14ac:dyDescent="0.2">
      <c r="A1037" s="95"/>
      <c r="B1037" s="95"/>
      <c r="C1037" s="95"/>
      <c r="D1037" s="95"/>
      <c r="E1037" s="95"/>
    </row>
    <row r="1038" spans="1:5" x14ac:dyDescent="0.2">
      <c r="A1038" s="95"/>
      <c r="B1038" s="95"/>
      <c r="C1038" s="95"/>
      <c r="D1038" s="95"/>
      <c r="E1038" s="95"/>
    </row>
    <row r="1039" spans="1:5" x14ac:dyDescent="0.2">
      <c r="A1039" s="95"/>
      <c r="B1039" s="95"/>
      <c r="C1039" s="95"/>
      <c r="D1039" s="95"/>
      <c r="E1039" s="95"/>
    </row>
    <row r="1040" spans="1:5" x14ac:dyDescent="0.2">
      <c r="A1040" s="95"/>
      <c r="B1040" s="95"/>
      <c r="C1040" s="95"/>
      <c r="D1040" s="95"/>
      <c r="E1040" s="95"/>
    </row>
    <row r="1041" spans="1:5" x14ac:dyDescent="0.2">
      <c r="A1041" s="95"/>
      <c r="B1041" s="95"/>
      <c r="C1041" s="95"/>
      <c r="D1041" s="95"/>
      <c r="E1041" s="95"/>
    </row>
    <row r="1042" spans="1:5" x14ac:dyDescent="0.2">
      <c r="A1042" s="95"/>
      <c r="B1042" s="95"/>
      <c r="C1042" s="95"/>
      <c r="D1042" s="95"/>
      <c r="E1042" s="95"/>
    </row>
    <row r="1043" spans="1:5" x14ac:dyDescent="0.2">
      <c r="A1043" s="95"/>
      <c r="B1043" s="95"/>
      <c r="C1043" s="95"/>
      <c r="D1043" s="95"/>
      <c r="E1043" s="95"/>
    </row>
    <row r="1044" spans="1:5" x14ac:dyDescent="0.2">
      <c r="A1044" s="95"/>
      <c r="B1044" s="95"/>
      <c r="C1044" s="95"/>
      <c r="D1044" s="95"/>
      <c r="E1044" s="95"/>
    </row>
    <row r="1045" spans="1:5" x14ac:dyDescent="0.2">
      <c r="A1045" s="95"/>
      <c r="B1045" s="95"/>
      <c r="C1045" s="95"/>
      <c r="D1045" s="95"/>
      <c r="E1045" s="95"/>
    </row>
    <row r="1046" spans="1:5" x14ac:dyDescent="0.2">
      <c r="A1046" s="95"/>
      <c r="B1046" s="95"/>
      <c r="C1046" s="95"/>
      <c r="D1046" s="95"/>
      <c r="E1046" s="95"/>
    </row>
    <row r="1047" spans="1:5" x14ac:dyDescent="0.2">
      <c r="A1047" s="95"/>
      <c r="B1047" s="95"/>
      <c r="C1047" s="95"/>
      <c r="D1047" s="95"/>
      <c r="E1047" s="95"/>
    </row>
    <row r="1048" spans="1:5" x14ac:dyDescent="0.2">
      <c r="A1048" s="95"/>
      <c r="B1048" s="95"/>
      <c r="C1048" s="95"/>
      <c r="D1048" s="95"/>
      <c r="E1048" s="95"/>
    </row>
    <row r="1049" spans="1:5" x14ac:dyDescent="0.2">
      <c r="A1049" s="95"/>
      <c r="B1049" s="95"/>
      <c r="C1049" s="95"/>
      <c r="D1049" s="95"/>
      <c r="E1049" s="95"/>
    </row>
    <row r="1050" spans="1:5" x14ac:dyDescent="0.2">
      <c r="A1050" s="95"/>
      <c r="B1050" s="95"/>
      <c r="C1050" s="95"/>
      <c r="D1050" s="95"/>
      <c r="E1050" s="95"/>
    </row>
    <row r="1051" spans="1:5" x14ac:dyDescent="0.2">
      <c r="A1051" s="95"/>
      <c r="B1051" s="95"/>
      <c r="C1051" s="95"/>
      <c r="D1051" s="95"/>
      <c r="E1051" s="95"/>
    </row>
    <row r="1052" spans="1:5" x14ac:dyDescent="0.2">
      <c r="A1052" s="95"/>
      <c r="B1052" s="95"/>
      <c r="C1052" s="95"/>
      <c r="D1052" s="95"/>
      <c r="E1052" s="95"/>
    </row>
    <row r="1053" spans="1:5" x14ac:dyDescent="0.2">
      <c r="A1053" s="95"/>
      <c r="B1053" s="95"/>
      <c r="C1053" s="95"/>
      <c r="D1053" s="95"/>
      <c r="E1053" s="95"/>
    </row>
    <row r="1054" spans="1:5" x14ac:dyDescent="0.2">
      <c r="A1054" s="95"/>
      <c r="B1054" s="95"/>
      <c r="C1054" s="95"/>
      <c r="D1054" s="95"/>
      <c r="E1054" s="95"/>
    </row>
    <row r="1055" spans="1:5" x14ac:dyDescent="0.2">
      <c r="A1055" s="95"/>
      <c r="B1055" s="95"/>
      <c r="C1055" s="95"/>
      <c r="D1055" s="95"/>
      <c r="E1055" s="95"/>
    </row>
    <row r="1056" spans="1:5" x14ac:dyDescent="0.2">
      <c r="A1056" s="95"/>
      <c r="B1056" s="95"/>
      <c r="C1056" s="95"/>
      <c r="D1056" s="95"/>
      <c r="E1056" s="95"/>
    </row>
    <row r="1057" spans="1:5" x14ac:dyDescent="0.2">
      <c r="A1057" s="95"/>
      <c r="B1057" s="95"/>
      <c r="C1057" s="95"/>
      <c r="D1057" s="95"/>
      <c r="E1057" s="95"/>
    </row>
    <row r="1058" spans="1:5" x14ac:dyDescent="0.2">
      <c r="A1058" s="95"/>
      <c r="B1058" s="95"/>
      <c r="C1058" s="95"/>
      <c r="D1058" s="95"/>
      <c r="E1058" s="95"/>
    </row>
    <row r="1059" spans="1:5" x14ac:dyDescent="0.2">
      <c r="A1059" s="95"/>
      <c r="B1059" s="95"/>
      <c r="C1059" s="95"/>
      <c r="D1059" s="95"/>
      <c r="E1059" s="95"/>
    </row>
    <row r="1060" spans="1:5" x14ac:dyDescent="0.2">
      <c r="A1060" s="95"/>
      <c r="B1060" s="95"/>
      <c r="C1060" s="95"/>
      <c r="D1060" s="95"/>
      <c r="E1060" s="95"/>
    </row>
    <row r="1061" spans="1:5" x14ac:dyDescent="0.2">
      <c r="A1061" s="95"/>
      <c r="B1061" s="95"/>
      <c r="C1061" s="95"/>
      <c r="D1061" s="95"/>
      <c r="E1061" s="95"/>
    </row>
    <row r="1062" spans="1:5" x14ac:dyDescent="0.2">
      <c r="A1062" s="95"/>
      <c r="B1062" s="95"/>
      <c r="C1062" s="95"/>
      <c r="D1062" s="95"/>
      <c r="E1062" s="95"/>
    </row>
    <row r="1063" spans="1:5" x14ac:dyDescent="0.2">
      <c r="A1063" s="95"/>
      <c r="B1063" s="95"/>
      <c r="C1063" s="95"/>
      <c r="D1063" s="95"/>
      <c r="E1063" s="95"/>
    </row>
    <row r="1064" spans="1:5" x14ac:dyDescent="0.2">
      <c r="A1064" s="95"/>
      <c r="B1064" s="95"/>
      <c r="C1064" s="95"/>
      <c r="D1064" s="95"/>
      <c r="E1064" s="95"/>
    </row>
    <row r="1065" spans="1:5" x14ac:dyDescent="0.2">
      <c r="A1065" s="95"/>
      <c r="B1065" s="95"/>
      <c r="C1065" s="95"/>
      <c r="D1065" s="95"/>
      <c r="E1065" s="95"/>
    </row>
    <row r="1066" spans="1:5" x14ac:dyDescent="0.2">
      <c r="A1066" s="95"/>
      <c r="B1066" s="95"/>
      <c r="C1066" s="95"/>
      <c r="D1066" s="95"/>
      <c r="E1066" s="95"/>
    </row>
    <row r="1067" spans="1:5" x14ac:dyDescent="0.2">
      <c r="A1067" s="95"/>
      <c r="B1067" s="95"/>
      <c r="C1067" s="95"/>
      <c r="D1067" s="95"/>
      <c r="E1067" s="95"/>
    </row>
    <row r="1068" spans="1:5" x14ac:dyDescent="0.2">
      <c r="A1068" s="95"/>
      <c r="B1068" s="95"/>
      <c r="C1068" s="95"/>
      <c r="D1068" s="95"/>
      <c r="E1068" s="95"/>
    </row>
    <row r="1069" spans="1:5" x14ac:dyDescent="0.2">
      <c r="A1069" s="95"/>
      <c r="B1069" s="95"/>
      <c r="C1069" s="95"/>
      <c r="D1069" s="95"/>
      <c r="E1069" s="95"/>
    </row>
    <row r="1070" spans="1:5" x14ac:dyDescent="0.2">
      <c r="A1070" s="95"/>
      <c r="B1070" s="95"/>
      <c r="C1070" s="95"/>
      <c r="D1070" s="95"/>
      <c r="E1070" s="95"/>
    </row>
    <row r="1071" spans="1:5" x14ac:dyDescent="0.2">
      <c r="A1071" s="95"/>
      <c r="B1071" s="95"/>
      <c r="C1071" s="95"/>
      <c r="D1071" s="95"/>
      <c r="E1071" s="95"/>
    </row>
    <row r="1072" spans="1:5" x14ac:dyDescent="0.2">
      <c r="A1072" s="95"/>
      <c r="B1072" s="95"/>
      <c r="C1072" s="95"/>
      <c r="D1072" s="95"/>
      <c r="E1072" s="95"/>
    </row>
    <row r="1073" spans="1:5" x14ac:dyDescent="0.2">
      <c r="A1073" s="95"/>
      <c r="B1073" s="95"/>
      <c r="C1073" s="95"/>
      <c r="D1073" s="95"/>
      <c r="E1073" s="95"/>
    </row>
    <row r="1074" spans="1:5" x14ac:dyDescent="0.2">
      <c r="A1074" s="95"/>
      <c r="B1074" s="95"/>
      <c r="C1074" s="95"/>
      <c r="D1074" s="95"/>
      <c r="E1074" s="95"/>
    </row>
    <row r="1075" spans="1:5" x14ac:dyDescent="0.2">
      <c r="A1075" s="95"/>
      <c r="B1075" s="95"/>
      <c r="C1075" s="95"/>
      <c r="D1075" s="95"/>
      <c r="E1075" s="95"/>
    </row>
    <row r="1076" spans="1:5" x14ac:dyDescent="0.2">
      <c r="A1076" s="95"/>
      <c r="B1076" s="95"/>
      <c r="C1076" s="95"/>
      <c r="D1076" s="95"/>
      <c r="E1076" s="95"/>
    </row>
    <row r="1077" spans="1:5" x14ac:dyDescent="0.2">
      <c r="A1077" s="95"/>
      <c r="B1077" s="95"/>
      <c r="C1077" s="95"/>
      <c r="D1077" s="95"/>
      <c r="E1077" s="95"/>
    </row>
    <row r="1078" spans="1:5" x14ac:dyDescent="0.2">
      <c r="A1078" s="95"/>
      <c r="B1078" s="95"/>
      <c r="C1078" s="95"/>
      <c r="D1078" s="95"/>
      <c r="E1078" s="95"/>
    </row>
    <row r="1079" spans="1:5" x14ac:dyDescent="0.2">
      <c r="A1079" s="95"/>
      <c r="B1079" s="95"/>
      <c r="C1079" s="95"/>
      <c r="D1079" s="95"/>
      <c r="E1079" s="95"/>
    </row>
    <row r="1080" spans="1:5" x14ac:dyDescent="0.2">
      <c r="A1080" s="95"/>
      <c r="B1080" s="95"/>
      <c r="C1080" s="95"/>
      <c r="D1080" s="95"/>
      <c r="E1080" s="95"/>
    </row>
    <row r="1081" spans="1:5" x14ac:dyDescent="0.2">
      <c r="A1081" s="95"/>
      <c r="B1081" s="95"/>
      <c r="C1081" s="95"/>
      <c r="D1081" s="95"/>
      <c r="E1081" s="95"/>
    </row>
    <row r="1082" spans="1:5" x14ac:dyDescent="0.2">
      <c r="A1082" s="95"/>
      <c r="B1082" s="95"/>
      <c r="C1082" s="95"/>
      <c r="D1082" s="95"/>
      <c r="E1082" s="95"/>
    </row>
    <row r="1083" spans="1:5" x14ac:dyDescent="0.2">
      <c r="A1083" s="95"/>
      <c r="B1083" s="95"/>
      <c r="C1083" s="95"/>
      <c r="D1083" s="95"/>
      <c r="E1083" s="95"/>
    </row>
    <row r="1084" spans="1:5" x14ac:dyDescent="0.2">
      <c r="A1084" s="95"/>
      <c r="B1084" s="95"/>
      <c r="C1084" s="95"/>
      <c r="D1084" s="95"/>
      <c r="E1084" s="95"/>
    </row>
    <row r="1085" spans="1:5" x14ac:dyDescent="0.2">
      <c r="A1085" s="95"/>
      <c r="B1085" s="95"/>
      <c r="C1085" s="95"/>
      <c r="D1085" s="95"/>
      <c r="E1085" s="95"/>
    </row>
    <row r="1086" spans="1:5" x14ac:dyDescent="0.2">
      <c r="A1086" s="95"/>
      <c r="B1086" s="95"/>
      <c r="C1086" s="95"/>
      <c r="D1086" s="95"/>
      <c r="E1086" s="95"/>
    </row>
    <row r="1087" spans="1:5" x14ac:dyDescent="0.2">
      <c r="A1087" s="95"/>
      <c r="B1087" s="95"/>
      <c r="C1087" s="95"/>
      <c r="D1087" s="95"/>
      <c r="E1087" s="95"/>
    </row>
    <row r="1088" spans="1:5" x14ac:dyDescent="0.2">
      <c r="A1088" s="95"/>
      <c r="B1088" s="95"/>
      <c r="C1088" s="95"/>
      <c r="D1088" s="95"/>
      <c r="E1088" s="95"/>
    </row>
    <row r="1089" spans="1:5" x14ac:dyDescent="0.2">
      <c r="A1089" s="95"/>
      <c r="B1089" s="95"/>
      <c r="C1089" s="95"/>
      <c r="D1089" s="95"/>
      <c r="E1089" s="95"/>
    </row>
    <row r="1090" spans="1:5" x14ac:dyDescent="0.2">
      <c r="A1090" s="95"/>
      <c r="B1090" s="95"/>
      <c r="C1090" s="95"/>
      <c r="D1090" s="95"/>
      <c r="E1090" s="95"/>
    </row>
    <row r="1091" spans="1:5" x14ac:dyDescent="0.2">
      <c r="A1091" s="95"/>
      <c r="B1091" s="95"/>
      <c r="C1091" s="95"/>
      <c r="D1091" s="95"/>
      <c r="E1091" s="95"/>
    </row>
    <row r="1092" spans="1:5" x14ac:dyDescent="0.2">
      <c r="A1092" s="95"/>
      <c r="B1092" s="95"/>
      <c r="C1092" s="95"/>
      <c r="D1092" s="95"/>
      <c r="E1092" s="95"/>
    </row>
    <row r="1093" spans="1:5" x14ac:dyDescent="0.2">
      <c r="A1093" s="95"/>
      <c r="B1093" s="95"/>
      <c r="C1093" s="95"/>
      <c r="D1093" s="95"/>
      <c r="E1093" s="95"/>
    </row>
    <row r="1094" spans="1:5" x14ac:dyDescent="0.2">
      <c r="A1094" s="95"/>
      <c r="B1094" s="95"/>
      <c r="C1094" s="95"/>
      <c r="D1094" s="95"/>
      <c r="E1094" s="95"/>
    </row>
    <row r="1095" spans="1:5" x14ac:dyDescent="0.2">
      <c r="A1095" s="95"/>
      <c r="B1095" s="95"/>
      <c r="C1095" s="95"/>
      <c r="D1095" s="95"/>
      <c r="E1095" s="95"/>
    </row>
    <row r="1096" spans="1:5" x14ac:dyDescent="0.2">
      <c r="A1096" s="95"/>
      <c r="B1096" s="95"/>
      <c r="C1096" s="95"/>
      <c r="D1096" s="95"/>
      <c r="E1096" s="95"/>
    </row>
    <row r="1097" spans="1:5" x14ac:dyDescent="0.2">
      <c r="A1097" s="95"/>
      <c r="B1097" s="95"/>
      <c r="C1097" s="95"/>
      <c r="D1097" s="95"/>
      <c r="E1097" s="95"/>
    </row>
    <row r="1098" spans="1:5" x14ac:dyDescent="0.2">
      <c r="A1098" s="95"/>
      <c r="B1098" s="95"/>
      <c r="C1098" s="95"/>
      <c r="D1098" s="95"/>
      <c r="E1098" s="95"/>
    </row>
    <row r="1099" spans="1:5" x14ac:dyDescent="0.2">
      <c r="A1099" s="95"/>
      <c r="B1099" s="95"/>
      <c r="C1099" s="95"/>
      <c r="D1099" s="95"/>
      <c r="E1099" s="95"/>
    </row>
    <row r="1100" spans="1:5" x14ac:dyDescent="0.2">
      <c r="A1100" s="95"/>
      <c r="B1100" s="95"/>
      <c r="C1100" s="95"/>
      <c r="D1100" s="95"/>
      <c r="E1100" s="95"/>
    </row>
    <row r="1101" spans="1:5" x14ac:dyDescent="0.2">
      <c r="A1101" s="95"/>
      <c r="B1101" s="95"/>
      <c r="C1101" s="95"/>
      <c r="D1101" s="95"/>
      <c r="E1101" s="95"/>
    </row>
    <row r="1102" spans="1:5" x14ac:dyDescent="0.2">
      <c r="A1102" s="95"/>
      <c r="B1102" s="95"/>
      <c r="C1102" s="95"/>
      <c r="D1102" s="95"/>
      <c r="E1102" s="95"/>
    </row>
    <row r="1103" spans="1:5" x14ac:dyDescent="0.2">
      <c r="A1103" s="95"/>
      <c r="B1103" s="95"/>
      <c r="C1103" s="95"/>
      <c r="D1103" s="95"/>
      <c r="E1103" s="95"/>
    </row>
    <row r="1104" spans="1:5" x14ac:dyDescent="0.2">
      <c r="A1104" s="95"/>
      <c r="B1104" s="95"/>
      <c r="C1104" s="95"/>
      <c r="D1104" s="95"/>
      <c r="E1104" s="95"/>
    </row>
    <row r="1105" spans="1:5" x14ac:dyDescent="0.2">
      <c r="A1105" s="95"/>
      <c r="B1105" s="95"/>
      <c r="C1105" s="95"/>
      <c r="D1105" s="95"/>
      <c r="E1105" s="95"/>
    </row>
    <row r="1106" spans="1:5" x14ac:dyDescent="0.2">
      <c r="A1106" s="95"/>
      <c r="B1106" s="95"/>
      <c r="C1106" s="95"/>
      <c r="D1106" s="95"/>
      <c r="E1106" s="95"/>
    </row>
    <row r="1107" spans="1:5" x14ac:dyDescent="0.2">
      <c r="A1107" s="95"/>
      <c r="B1107" s="95"/>
      <c r="C1107" s="95"/>
      <c r="D1107" s="95"/>
      <c r="E1107" s="95"/>
    </row>
    <row r="1108" spans="1:5" x14ac:dyDescent="0.2">
      <c r="A1108" s="95"/>
      <c r="B1108" s="95"/>
      <c r="C1108" s="95"/>
      <c r="D1108" s="95"/>
      <c r="E1108" s="95"/>
    </row>
    <row r="1109" spans="1:5" x14ac:dyDescent="0.2">
      <c r="A1109" s="95"/>
      <c r="B1109" s="95"/>
      <c r="C1109" s="95"/>
      <c r="D1109" s="95"/>
      <c r="E1109" s="95"/>
    </row>
    <row r="1110" spans="1:5" x14ac:dyDescent="0.2">
      <c r="A1110" s="95"/>
      <c r="B1110" s="95"/>
      <c r="C1110" s="95"/>
      <c r="D1110" s="95"/>
      <c r="E1110" s="95"/>
    </row>
    <row r="1111" spans="1:5" x14ac:dyDescent="0.2">
      <c r="A1111" s="95"/>
      <c r="B1111" s="95"/>
      <c r="C1111" s="95"/>
      <c r="D1111" s="95"/>
      <c r="E1111" s="95"/>
    </row>
    <row r="1112" spans="1:5" x14ac:dyDescent="0.2">
      <c r="A1112" s="95"/>
      <c r="B1112" s="95"/>
      <c r="C1112" s="95"/>
      <c r="D1112" s="95"/>
      <c r="E1112" s="95"/>
    </row>
    <row r="1113" spans="1:5" x14ac:dyDescent="0.2">
      <c r="A1113" s="95"/>
      <c r="B1113" s="95"/>
      <c r="C1113" s="95"/>
      <c r="D1113" s="95"/>
      <c r="E1113" s="95"/>
    </row>
    <row r="1114" spans="1:5" x14ac:dyDescent="0.2">
      <c r="A1114" s="95"/>
      <c r="B1114" s="95"/>
      <c r="C1114" s="95"/>
      <c r="D1114" s="95"/>
      <c r="E1114" s="95"/>
    </row>
    <row r="1115" spans="1:5" x14ac:dyDescent="0.2">
      <c r="A1115" s="95"/>
      <c r="B1115" s="95"/>
      <c r="C1115" s="95"/>
      <c r="D1115" s="95"/>
      <c r="E1115" s="95"/>
    </row>
    <row r="1116" spans="1:5" x14ac:dyDescent="0.2">
      <c r="A1116" s="95"/>
      <c r="B1116" s="95"/>
      <c r="C1116" s="95"/>
      <c r="D1116" s="95"/>
      <c r="E1116" s="95"/>
    </row>
    <row r="1117" spans="1:5" x14ac:dyDescent="0.2">
      <c r="A1117" s="95"/>
      <c r="B1117" s="95"/>
      <c r="C1117" s="95"/>
      <c r="D1117" s="95"/>
      <c r="E1117" s="95"/>
    </row>
    <row r="1118" spans="1:5" x14ac:dyDescent="0.2">
      <c r="A1118" s="95"/>
      <c r="B1118" s="95"/>
      <c r="C1118" s="95"/>
      <c r="D1118" s="95"/>
      <c r="E1118" s="95"/>
    </row>
    <row r="1119" spans="1:5" x14ac:dyDescent="0.2">
      <c r="A1119" s="95"/>
      <c r="B1119" s="95"/>
      <c r="C1119" s="95"/>
      <c r="D1119" s="95"/>
      <c r="E1119" s="95"/>
    </row>
    <row r="1120" spans="1:5" x14ac:dyDescent="0.2">
      <c r="A1120" s="95"/>
      <c r="B1120" s="95"/>
      <c r="C1120" s="95"/>
      <c r="D1120" s="95"/>
      <c r="E1120" s="95"/>
    </row>
    <row r="1121" spans="1:5" x14ac:dyDescent="0.2">
      <c r="A1121" s="95"/>
      <c r="B1121" s="95"/>
      <c r="C1121" s="95"/>
      <c r="D1121" s="95"/>
      <c r="E1121" s="95"/>
    </row>
    <row r="1122" spans="1:5" x14ac:dyDescent="0.2">
      <c r="A1122" s="95"/>
      <c r="B1122" s="95"/>
      <c r="C1122" s="95"/>
      <c r="D1122" s="95"/>
      <c r="E1122" s="95"/>
    </row>
    <row r="1123" spans="1:5" x14ac:dyDescent="0.2">
      <c r="A1123" s="95"/>
      <c r="B1123" s="95"/>
      <c r="C1123" s="95"/>
      <c r="D1123" s="95"/>
      <c r="E1123" s="95"/>
    </row>
    <row r="1124" spans="1:5" x14ac:dyDescent="0.2">
      <c r="A1124" s="95"/>
      <c r="B1124" s="95"/>
      <c r="C1124" s="95"/>
      <c r="D1124" s="95"/>
      <c r="E1124" s="95"/>
    </row>
    <row r="1125" spans="1:5" x14ac:dyDescent="0.2">
      <c r="A1125" s="95"/>
      <c r="B1125" s="95"/>
      <c r="C1125" s="95"/>
      <c r="D1125" s="95"/>
      <c r="E1125" s="95"/>
    </row>
    <row r="1126" spans="1:5" x14ac:dyDescent="0.2">
      <c r="A1126" s="95"/>
      <c r="B1126" s="95"/>
      <c r="C1126" s="95"/>
      <c r="D1126" s="95"/>
      <c r="E1126" s="95"/>
    </row>
    <row r="1127" spans="1:5" x14ac:dyDescent="0.2">
      <c r="A1127" s="95"/>
      <c r="B1127" s="95"/>
      <c r="C1127" s="95"/>
      <c r="D1127" s="95"/>
      <c r="E1127" s="95"/>
    </row>
    <row r="1128" spans="1:5" x14ac:dyDescent="0.2">
      <c r="A1128" s="95"/>
      <c r="B1128" s="95"/>
      <c r="C1128" s="95"/>
      <c r="D1128" s="95"/>
      <c r="E1128" s="95"/>
    </row>
    <row r="1129" spans="1:5" x14ac:dyDescent="0.2">
      <c r="A1129" s="95"/>
      <c r="B1129" s="95"/>
      <c r="C1129" s="95"/>
      <c r="D1129" s="95"/>
      <c r="E1129" s="95"/>
    </row>
    <row r="1130" spans="1:5" x14ac:dyDescent="0.2">
      <c r="A1130" s="95"/>
      <c r="B1130" s="95"/>
      <c r="C1130" s="95"/>
      <c r="D1130" s="95"/>
      <c r="E1130" s="95"/>
    </row>
    <row r="1131" spans="1:5" x14ac:dyDescent="0.2">
      <c r="A1131" s="95"/>
      <c r="B1131" s="95"/>
      <c r="C1131" s="95"/>
      <c r="D1131" s="95"/>
      <c r="E1131" s="95"/>
    </row>
    <row r="1132" spans="1:5" x14ac:dyDescent="0.2">
      <c r="A1132" s="95"/>
      <c r="B1132" s="95"/>
      <c r="C1132" s="95"/>
      <c r="D1132" s="95"/>
      <c r="E1132" s="95"/>
    </row>
    <row r="1133" spans="1:5" x14ac:dyDescent="0.2">
      <c r="A1133" s="95"/>
      <c r="B1133" s="95"/>
      <c r="C1133" s="95"/>
      <c r="D1133" s="95"/>
      <c r="E1133" s="95"/>
    </row>
    <row r="1134" spans="1:5" x14ac:dyDescent="0.2">
      <c r="A1134" s="95"/>
      <c r="B1134" s="95"/>
      <c r="C1134" s="95"/>
      <c r="D1134" s="95"/>
      <c r="E1134" s="95"/>
    </row>
    <row r="1135" spans="1:5" x14ac:dyDescent="0.2">
      <c r="A1135" s="95"/>
      <c r="B1135" s="95"/>
      <c r="C1135" s="95"/>
      <c r="D1135" s="95"/>
      <c r="E1135" s="95"/>
    </row>
    <row r="1136" spans="1:5" x14ac:dyDescent="0.2">
      <c r="A1136" s="95"/>
      <c r="B1136" s="95"/>
      <c r="C1136" s="95"/>
      <c r="D1136" s="95"/>
      <c r="E1136" s="95"/>
    </row>
    <row r="1137" spans="1:5" x14ac:dyDescent="0.2">
      <c r="A1137" s="95"/>
      <c r="B1137" s="95"/>
      <c r="C1137" s="95"/>
      <c r="D1137" s="95"/>
      <c r="E1137" s="95"/>
    </row>
    <row r="1138" spans="1:5" x14ac:dyDescent="0.2">
      <c r="A1138" s="95"/>
      <c r="B1138" s="95"/>
      <c r="C1138" s="95"/>
      <c r="D1138" s="95"/>
      <c r="E1138" s="95"/>
    </row>
    <row r="1139" spans="1:5" x14ac:dyDescent="0.2">
      <c r="A1139" s="95"/>
      <c r="B1139" s="95"/>
      <c r="C1139" s="95"/>
      <c r="D1139" s="95"/>
      <c r="E1139" s="95"/>
    </row>
    <row r="1140" spans="1:5" x14ac:dyDescent="0.2">
      <c r="A1140" s="95"/>
      <c r="B1140" s="95"/>
      <c r="C1140" s="95"/>
      <c r="D1140" s="95"/>
      <c r="E1140" s="95"/>
    </row>
    <row r="1141" spans="1:5" x14ac:dyDescent="0.2">
      <c r="A1141" s="95"/>
      <c r="B1141" s="95"/>
      <c r="C1141" s="95"/>
      <c r="D1141" s="95"/>
      <c r="E1141" s="95"/>
    </row>
    <row r="1142" spans="1:5" x14ac:dyDescent="0.2">
      <c r="A1142" s="95"/>
      <c r="B1142" s="95"/>
      <c r="C1142" s="95"/>
      <c r="D1142" s="95"/>
      <c r="E1142" s="95"/>
    </row>
    <row r="1143" spans="1:5" x14ac:dyDescent="0.2">
      <c r="A1143" s="95"/>
      <c r="B1143" s="95"/>
      <c r="C1143" s="95"/>
      <c r="D1143" s="95"/>
      <c r="E1143" s="95"/>
    </row>
    <row r="1144" spans="1:5" x14ac:dyDescent="0.2">
      <c r="A1144" s="95"/>
      <c r="B1144" s="95"/>
      <c r="C1144" s="95"/>
      <c r="D1144" s="95"/>
      <c r="E1144" s="95"/>
    </row>
    <row r="1145" spans="1:5" x14ac:dyDescent="0.2">
      <c r="A1145" s="95"/>
      <c r="B1145" s="95"/>
      <c r="C1145" s="95"/>
      <c r="D1145" s="95"/>
      <c r="E1145" s="95"/>
    </row>
    <row r="1146" spans="1:5" x14ac:dyDescent="0.2">
      <c r="A1146" s="95"/>
      <c r="B1146" s="95"/>
      <c r="C1146" s="95"/>
      <c r="D1146" s="95"/>
      <c r="E1146" s="95"/>
    </row>
    <row r="1147" spans="1:5" x14ac:dyDescent="0.2">
      <c r="A1147" s="95"/>
      <c r="B1147" s="95"/>
      <c r="C1147" s="95"/>
      <c r="D1147" s="95"/>
      <c r="E1147" s="95"/>
    </row>
    <row r="1148" spans="1:5" x14ac:dyDescent="0.2">
      <c r="A1148" s="95"/>
      <c r="B1148" s="95"/>
      <c r="C1148" s="95"/>
      <c r="D1148" s="95"/>
      <c r="E1148" s="95"/>
    </row>
    <row r="1149" spans="1:5" x14ac:dyDescent="0.2">
      <c r="A1149" s="95"/>
      <c r="B1149" s="95"/>
      <c r="C1149" s="95"/>
      <c r="D1149" s="95"/>
      <c r="E1149" s="95"/>
    </row>
    <row r="1150" spans="1:5" x14ac:dyDescent="0.2">
      <c r="A1150" s="95"/>
      <c r="B1150" s="95"/>
      <c r="C1150" s="95"/>
      <c r="D1150" s="95"/>
      <c r="E1150" s="95"/>
    </row>
    <row r="1151" spans="1:5" x14ac:dyDescent="0.2">
      <c r="A1151" s="95"/>
      <c r="B1151" s="95"/>
      <c r="C1151" s="95"/>
      <c r="D1151" s="95"/>
      <c r="E1151" s="95"/>
    </row>
    <row r="1152" spans="1:5" x14ac:dyDescent="0.2">
      <c r="A1152" s="95"/>
      <c r="B1152" s="95"/>
      <c r="C1152" s="95"/>
      <c r="D1152" s="95"/>
      <c r="E1152" s="95"/>
    </row>
    <row r="1153" spans="1:5" x14ac:dyDescent="0.2">
      <c r="A1153" s="95"/>
      <c r="B1153" s="95"/>
      <c r="C1153" s="95"/>
      <c r="D1153" s="95"/>
      <c r="E1153" s="95"/>
    </row>
    <row r="1154" spans="1:5" x14ac:dyDescent="0.2">
      <c r="A1154" s="95"/>
      <c r="B1154" s="95"/>
      <c r="C1154" s="95"/>
      <c r="D1154" s="95"/>
      <c r="E1154" s="95"/>
    </row>
    <row r="1155" spans="1:5" x14ac:dyDescent="0.2">
      <c r="A1155" s="95"/>
      <c r="B1155" s="95"/>
      <c r="C1155" s="95"/>
      <c r="D1155" s="95"/>
      <c r="E1155" s="95"/>
    </row>
    <row r="1156" spans="1:5" x14ac:dyDescent="0.2">
      <c r="A1156" s="95"/>
      <c r="B1156" s="95"/>
      <c r="C1156" s="95"/>
      <c r="D1156" s="95"/>
      <c r="E1156" s="95"/>
    </row>
    <row r="1157" spans="1:5" x14ac:dyDescent="0.2">
      <c r="A1157" s="95"/>
      <c r="B1157" s="95"/>
      <c r="C1157" s="95"/>
      <c r="D1157" s="95"/>
      <c r="E1157" s="95"/>
    </row>
    <row r="1158" spans="1:5" x14ac:dyDescent="0.2">
      <c r="A1158" s="95"/>
      <c r="B1158" s="95"/>
      <c r="C1158" s="95"/>
      <c r="D1158" s="95"/>
      <c r="E1158" s="95"/>
    </row>
    <row r="1159" spans="1:5" x14ac:dyDescent="0.2">
      <c r="A1159" s="95"/>
      <c r="B1159" s="95"/>
      <c r="C1159" s="95"/>
      <c r="D1159" s="95"/>
      <c r="E1159" s="95"/>
    </row>
    <row r="1160" spans="1:5" x14ac:dyDescent="0.2">
      <c r="A1160" s="95"/>
      <c r="B1160" s="95"/>
      <c r="C1160" s="95"/>
      <c r="D1160" s="95"/>
      <c r="E1160" s="95"/>
    </row>
    <row r="1161" spans="1:5" x14ac:dyDescent="0.2">
      <c r="A1161" s="95"/>
      <c r="B1161" s="95"/>
      <c r="C1161" s="95"/>
      <c r="D1161" s="95"/>
      <c r="E1161" s="95"/>
    </row>
    <row r="1162" spans="1:5" x14ac:dyDescent="0.2">
      <c r="A1162" s="95"/>
      <c r="B1162" s="95"/>
      <c r="C1162" s="95"/>
      <c r="D1162" s="95"/>
      <c r="E1162" s="95"/>
    </row>
    <row r="1163" spans="1:5" x14ac:dyDescent="0.2">
      <c r="A1163" s="95"/>
      <c r="B1163" s="95"/>
      <c r="C1163" s="95"/>
      <c r="D1163" s="95"/>
      <c r="E1163" s="95"/>
    </row>
    <row r="1164" spans="1:5" x14ac:dyDescent="0.2">
      <c r="A1164" s="95"/>
      <c r="B1164" s="95"/>
      <c r="C1164" s="95"/>
      <c r="D1164" s="95"/>
      <c r="E1164" s="95"/>
    </row>
    <row r="1165" spans="1:5" x14ac:dyDescent="0.2">
      <c r="A1165" s="95"/>
      <c r="B1165" s="95"/>
      <c r="C1165" s="95"/>
      <c r="D1165" s="95"/>
      <c r="E1165" s="95"/>
    </row>
    <row r="1166" spans="1:5" x14ac:dyDescent="0.2">
      <c r="A1166" s="95"/>
      <c r="B1166" s="95"/>
      <c r="C1166" s="95"/>
      <c r="D1166" s="95"/>
      <c r="E1166" s="95"/>
    </row>
    <row r="1167" spans="1:5" x14ac:dyDescent="0.2">
      <c r="A1167" s="95"/>
      <c r="B1167" s="95"/>
      <c r="C1167" s="95"/>
      <c r="D1167" s="95"/>
      <c r="E1167" s="95"/>
    </row>
    <row r="1168" spans="1:5" x14ac:dyDescent="0.2">
      <c r="A1168" s="95"/>
      <c r="B1168" s="95"/>
      <c r="C1168" s="95"/>
      <c r="D1168" s="95"/>
      <c r="E1168" s="95"/>
    </row>
    <row r="1169" spans="1:5" x14ac:dyDescent="0.2">
      <c r="A1169" s="95"/>
      <c r="B1169" s="95"/>
      <c r="C1169" s="95"/>
      <c r="D1169" s="95"/>
      <c r="E1169" s="95"/>
    </row>
    <row r="1170" spans="1:5" x14ac:dyDescent="0.2">
      <c r="A1170" s="95"/>
      <c r="B1170" s="95"/>
      <c r="C1170" s="95"/>
      <c r="D1170" s="95"/>
      <c r="E1170" s="95"/>
    </row>
    <row r="1171" spans="1:5" x14ac:dyDescent="0.2">
      <c r="A1171" s="95"/>
      <c r="B1171" s="95"/>
      <c r="C1171" s="95"/>
      <c r="D1171" s="95"/>
      <c r="E1171" s="95"/>
    </row>
    <row r="1172" spans="1:5" x14ac:dyDescent="0.2">
      <c r="A1172" s="95"/>
      <c r="B1172" s="95"/>
      <c r="C1172" s="95"/>
      <c r="D1172" s="95"/>
      <c r="E1172" s="95"/>
    </row>
    <row r="1173" spans="1:5" x14ac:dyDescent="0.2">
      <c r="A1173" s="95"/>
      <c r="B1173" s="95"/>
      <c r="C1173" s="95"/>
      <c r="D1173" s="95"/>
      <c r="E1173" s="95"/>
    </row>
    <row r="1174" spans="1:5" x14ac:dyDescent="0.2">
      <c r="A1174" s="95"/>
      <c r="B1174" s="95"/>
      <c r="C1174" s="95"/>
      <c r="D1174" s="95"/>
      <c r="E1174" s="95"/>
    </row>
    <row r="1175" spans="1:5" x14ac:dyDescent="0.2">
      <c r="A1175" s="95"/>
      <c r="B1175" s="95"/>
      <c r="C1175" s="95"/>
      <c r="D1175" s="95"/>
      <c r="E1175" s="95"/>
    </row>
    <row r="1176" spans="1:5" x14ac:dyDescent="0.2">
      <c r="A1176" s="95"/>
      <c r="B1176" s="95"/>
      <c r="C1176" s="95"/>
      <c r="D1176" s="95"/>
      <c r="E1176" s="95"/>
    </row>
    <row r="1177" spans="1:5" x14ac:dyDescent="0.2">
      <c r="A1177" s="95"/>
      <c r="B1177" s="95"/>
      <c r="C1177" s="95"/>
      <c r="D1177" s="95"/>
      <c r="E1177" s="95"/>
    </row>
    <row r="1178" spans="1:5" x14ac:dyDescent="0.2">
      <c r="A1178" s="95"/>
      <c r="B1178" s="95"/>
      <c r="C1178" s="95"/>
      <c r="D1178" s="95"/>
      <c r="E1178" s="95"/>
    </row>
    <row r="1179" spans="1:5" x14ac:dyDescent="0.2">
      <c r="A1179" s="95"/>
      <c r="B1179" s="95"/>
      <c r="C1179" s="95"/>
      <c r="D1179" s="95"/>
      <c r="E1179" s="95"/>
    </row>
    <row r="1180" spans="1:5" x14ac:dyDescent="0.2">
      <c r="A1180" s="95"/>
      <c r="B1180" s="95"/>
      <c r="C1180" s="95"/>
      <c r="D1180" s="95"/>
      <c r="E1180" s="95"/>
    </row>
    <row r="1181" spans="1:5" x14ac:dyDescent="0.2">
      <c r="A1181" s="95"/>
      <c r="B1181" s="95"/>
      <c r="C1181" s="95"/>
      <c r="D1181" s="95"/>
      <c r="E1181" s="95"/>
    </row>
    <row r="1182" spans="1:5" x14ac:dyDescent="0.2">
      <c r="A1182" s="95"/>
      <c r="B1182" s="95"/>
      <c r="C1182" s="95"/>
      <c r="D1182" s="95"/>
      <c r="E1182" s="95"/>
    </row>
    <row r="1183" spans="1:5" x14ac:dyDescent="0.2">
      <c r="A1183" s="95"/>
      <c r="B1183" s="95"/>
      <c r="C1183" s="95"/>
      <c r="D1183" s="95"/>
      <c r="E1183" s="95"/>
    </row>
    <row r="1184" spans="1:5" x14ac:dyDescent="0.2">
      <c r="A1184" s="95"/>
      <c r="B1184" s="95"/>
      <c r="C1184" s="95"/>
      <c r="D1184" s="95"/>
      <c r="E1184" s="95"/>
    </row>
    <row r="1185" spans="1:5" x14ac:dyDescent="0.2">
      <c r="A1185" s="95"/>
      <c r="B1185" s="95"/>
      <c r="C1185" s="95"/>
      <c r="D1185" s="95"/>
      <c r="E1185" s="95"/>
    </row>
    <row r="1186" spans="1:5" x14ac:dyDescent="0.2">
      <c r="A1186" s="95"/>
      <c r="B1186" s="95"/>
      <c r="C1186" s="95"/>
      <c r="D1186" s="95"/>
      <c r="E1186" s="95"/>
    </row>
    <row r="1187" spans="1:5" x14ac:dyDescent="0.2">
      <c r="A1187" s="95"/>
      <c r="B1187" s="95"/>
      <c r="C1187" s="95"/>
      <c r="D1187" s="95"/>
      <c r="E1187" s="95"/>
    </row>
    <row r="1188" spans="1:5" x14ac:dyDescent="0.2">
      <c r="A1188" s="95"/>
      <c r="B1188" s="95"/>
      <c r="C1188" s="95"/>
      <c r="D1188" s="95"/>
      <c r="E1188" s="95"/>
    </row>
    <row r="1189" spans="1:5" x14ac:dyDescent="0.2">
      <c r="A1189" s="95"/>
      <c r="B1189" s="95"/>
      <c r="C1189" s="95"/>
      <c r="D1189" s="95"/>
      <c r="E1189" s="95"/>
    </row>
    <row r="1190" spans="1:5" x14ac:dyDescent="0.2">
      <c r="A1190" s="95"/>
      <c r="B1190" s="95"/>
      <c r="C1190" s="95"/>
      <c r="D1190" s="95"/>
      <c r="E1190" s="95"/>
    </row>
    <row r="1191" spans="1:5" x14ac:dyDescent="0.2">
      <c r="A1191" s="95"/>
      <c r="B1191" s="95"/>
      <c r="C1191" s="95"/>
      <c r="D1191" s="95"/>
      <c r="E1191" s="95"/>
    </row>
    <row r="1192" spans="1:5" x14ac:dyDescent="0.2">
      <c r="A1192" s="95"/>
      <c r="B1192" s="95"/>
      <c r="C1192" s="95"/>
      <c r="D1192" s="95"/>
      <c r="E1192" s="95"/>
    </row>
    <row r="1193" spans="1:5" x14ac:dyDescent="0.2">
      <c r="A1193" s="95"/>
      <c r="B1193" s="95"/>
      <c r="C1193" s="95"/>
      <c r="D1193" s="95"/>
      <c r="E1193" s="95"/>
    </row>
    <row r="1194" spans="1:5" x14ac:dyDescent="0.2">
      <c r="A1194" s="95"/>
      <c r="B1194" s="95"/>
      <c r="C1194" s="95"/>
      <c r="D1194" s="95"/>
      <c r="E1194" s="95"/>
    </row>
    <row r="1195" spans="1:5" x14ac:dyDescent="0.2">
      <c r="A1195" s="95"/>
      <c r="B1195" s="95"/>
      <c r="C1195" s="95"/>
      <c r="D1195" s="95"/>
      <c r="E1195" s="95"/>
    </row>
    <row r="1196" spans="1:5" x14ac:dyDescent="0.2">
      <c r="A1196" s="95"/>
      <c r="B1196" s="95"/>
      <c r="C1196" s="95"/>
      <c r="D1196" s="95"/>
      <c r="E1196" s="95"/>
    </row>
    <row r="1197" spans="1:5" x14ac:dyDescent="0.2">
      <c r="A1197" s="95"/>
      <c r="B1197" s="95"/>
      <c r="C1197" s="95"/>
      <c r="D1197" s="95"/>
      <c r="E1197" s="95"/>
    </row>
    <row r="1198" spans="1:5" x14ac:dyDescent="0.2">
      <c r="A1198" s="95"/>
      <c r="B1198" s="95"/>
      <c r="C1198" s="95"/>
      <c r="D1198" s="95"/>
      <c r="E1198" s="95"/>
    </row>
    <row r="1199" spans="1:5" x14ac:dyDescent="0.2">
      <c r="A1199" s="95"/>
      <c r="B1199" s="95"/>
      <c r="C1199" s="95"/>
      <c r="D1199" s="95"/>
      <c r="E1199" s="95"/>
    </row>
    <row r="1200" spans="1:5" x14ac:dyDescent="0.2">
      <c r="A1200" s="95"/>
      <c r="B1200" s="95"/>
      <c r="C1200" s="95"/>
      <c r="D1200" s="95"/>
      <c r="E1200" s="95"/>
    </row>
    <row r="1201" spans="1:5" x14ac:dyDescent="0.2">
      <c r="A1201" s="95"/>
      <c r="B1201" s="95"/>
      <c r="C1201" s="95"/>
      <c r="D1201" s="95"/>
      <c r="E1201" s="95"/>
    </row>
    <row r="1202" spans="1:5" x14ac:dyDescent="0.2">
      <c r="A1202" s="95"/>
      <c r="B1202" s="95"/>
      <c r="C1202" s="95"/>
      <c r="D1202" s="95"/>
      <c r="E1202" s="95"/>
    </row>
    <row r="1203" spans="1:5" x14ac:dyDescent="0.2">
      <c r="A1203" s="95"/>
      <c r="B1203" s="95"/>
      <c r="C1203" s="95"/>
      <c r="D1203" s="95"/>
      <c r="E1203" s="95"/>
    </row>
    <row r="1204" spans="1:5" x14ac:dyDescent="0.2">
      <c r="A1204" s="95"/>
      <c r="B1204" s="95"/>
      <c r="C1204" s="95"/>
      <c r="D1204" s="95"/>
      <c r="E1204" s="95"/>
    </row>
    <row r="1205" spans="1:5" x14ac:dyDescent="0.2">
      <c r="A1205" s="95"/>
      <c r="B1205" s="95"/>
      <c r="C1205" s="95"/>
      <c r="D1205" s="95"/>
      <c r="E1205" s="95"/>
    </row>
    <row r="1206" spans="1:5" x14ac:dyDescent="0.2">
      <c r="A1206" s="95"/>
      <c r="B1206" s="95"/>
      <c r="C1206" s="95"/>
      <c r="D1206" s="95"/>
      <c r="E1206" s="95"/>
    </row>
    <row r="1207" spans="1:5" x14ac:dyDescent="0.2">
      <c r="A1207" s="95"/>
      <c r="B1207" s="95"/>
      <c r="C1207" s="95"/>
      <c r="D1207" s="95"/>
      <c r="E1207" s="95"/>
    </row>
    <row r="1208" spans="1:5" x14ac:dyDescent="0.2">
      <c r="A1208" s="95"/>
      <c r="B1208" s="95"/>
      <c r="C1208" s="95"/>
      <c r="D1208" s="95"/>
      <c r="E1208" s="95"/>
    </row>
    <row r="1209" spans="1:5" x14ac:dyDescent="0.2">
      <c r="A1209" s="95"/>
      <c r="B1209" s="95"/>
      <c r="C1209" s="95"/>
      <c r="D1209" s="95"/>
      <c r="E1209" s="95"/>
    </row>
    <row r="1210" spans="1:5" x14ac:dyDescent="0.2">
      <c r="A1210" s="95"/>
      <c r="B1210" s="95"/>
      <c r="C1210" s="95"/>
      <c r="D1210" s="95"/>
      <c r="E1210" s="95"/>
    </row>
    <row r="1211" spans="1:5" x14ac:dyDescent="0.2">
      <c r="A1211" s="95"/>
      <c r="B1211" s="95"/>
      <c r="C1211" s="95"/>
      <c r="D1211" s="95"/>
      <c r="E1211" s="95"/>
    </row>
    <row r="1212" spans="1:5" x14ac:dyDescent="0.2">
      <c r="A1212" s="95"/>
      <c r="B1212" s="95"/>
      <c r="C1212" s="95"/>
      <c r="D1212" s="95"/>
      <c r="E1212" s="95"/>
    </row>
    <row r="1213" spans="1:5" x14ac:dyDescent="0.2">
      <c r="A1213" s="95"/>
      <c r="B1213" s="95"/>
      <c r="C1213" s="95"/>
      <c r="D1213" s="95"/>
      <c r="E1213" s="95"/>
    </row>
    <row r="1214" spans="1:5" x14ac:dyDescent="0.2">
      <c r="A1214" s="95"/>
      <c r="B1214" s="95"/>
      <c r="C1214" s="95"/>
      <c r="D1214" s="95"/>
      <c r="E1214" s="95"/>
    </row>
    <row r="1215" spans="1:5" x14ac:dyDescent="0.2">
      <c r="A1215" s="95"/>
      <c r="B1215" s="95"/>
      <c r="C1215" s="95"/>
      <c r="D1215" s="95"/>
      <c r="E1215" s="95"/>
    </row>
    <row r="1216" spans="1:5" x14ac:dyDescent="0.2">
      <c r="A1216" s="95"/>
      <c r="B1216" s="95"/>
      <c r="C1216" s="95"/>
      <c r="D1216" s="95"/>
      <c r="E1216" s="95"/>
    </row>
    <row r="1217" spans="1:5" x14ac:dyDescent="0.2">
      <c r="A1217" s="95"/>
      <c r="B1217" s="95"/>
      <c r="C1217" s="95"/>
      <c r="D1217" s="95"/>
      <c r="E1217" s="95"/>
    </row>
    <row r="1218" spans="1:5" x14ac:dyDescent="0.2">
      <c r="A1218" s="95"/>
      <c r="B1218" s="95"/>
      <c r="C1218" s="95"/>
      <c r="D1218" s="95"/>
      <c r="E1218" s="95"/>
    </row>
    <row r="1219" spans="1:5" x14ac:dyDescent="0.2">
      <c r="A1219" s="95"/>
      <c r="B1219" s="95"/>
      <c r="C1219" s="95"/>
      <c r="D1219" s="95"/>
      <c r="E1219" s="95"/>
    </row>
    <row r="1220" spans="1:5" x14ac:dyDescent="0.2">
      <c r="A1220" s="95"/>
      <c r="B1220" s="95"/>
      <c r="C1220" s="95"/>
      <c r="D1220" s="95"/>
      <c r="E1220" s="95"/>
    </row>
    <row r="1221" spans="1:5" x14ac:dyDescent="0.2">
      <c r="A1221" s="95"/>
      <c r="B1221" s="95"/>
      <c r="C1221" s="95"/>
      <c r="D1221" s="95"/>
      <c r="E1221" s="95"/>
    </row>
    <row r="1222" spans="1:5" x14ac:dyDescent="0.2">
      <c r="A1222" s="95"/>
      <c r="B1222" s="95"/>
      <c r="C1222" s="95"/>
      <c r="D1222" s="95"/>
      <c r="E1222" s="95"/>
    </row>
    <row r="1223" spans="1:5" x14ac:dyDescent="0.2">
      <c r="A1223" s="95"/>
      <c r="B1223" s="95"/>
      <c r="C1223" s="95"/>
      <c r="D1223" s="95"/>
      <c r="E1223" s="95"/>
    </row>
    <row r="1224" spans="1:5" x14ac:dyDescent="0.2">
      <c r="A1224" s="95"/>
      <c r="B1224" s="95"/>
      <c r="C1224" s="95"/>
      <c r="D1224" s="95"/>
      <c r="E1224" s="95"/>
    </row>
    <row r="1225" spans="1:5" x14ac:dyDescent="0.2">
      <c r="A1225" s="95"/>
      <c r="B1225" s="95"/>
      <c r="C1225" s="95"/>
      <c r="D1225" s="95"/>
      <c r="E1225" s="95"/>
    </row>
    <row r="1226" spans="1:5" x14ac:dyDescent="0.2">
      <c r="A1226" s="95"/>
      <c r="B1226" s="95"/>
      <c r="C1226" s="95"/>
      <c r="D1226" s="95"/>
      <c r="E1226" s="95"/>
    </row>
    <row r="1227" spans="1:5" x14ac:dyDescent="0.2">
      <c r="A1227" s="95"/>
      <c r="B1227" s="95"/>
      <c r="C1227" s="95"/>
      <c r="D1227" s="95"/>
      <c r="E1227" s="95"/>
    </row>
    <row r="1228" spans="1:5" x14ac:dyDescent="0.2">
      <c r="A1228" s="95"/>
      <c r="B1228" s="95"/>
      <c r="C1228" s="95"/>
      <c r="D1228" s="95"/>
      <c r="E1228" s="95"/>
    </row>
    <row r="1229" spans="1:5" x14ac:dyDescent="0.2">
      <c r="A1229" s="95"/>
      <c r="B1229" s="95"/>
      <c r="C1229" s="95"/>
      <c r="D1229" s="95"/>
      <c r="E1229" s="95"/>
    </row>
    <row r="1230" spans="1:5" x14ac:dyDescent="0.2">
      <c r="A1230" s="95"/>
      <c r="B1230" s="95"/>
      <c r="C1230" s="95"/>
      <c r="D1230" s="95"/>
      <c r="E1230" s="95"/>
    </row>
    <row r="1231" spans="1:5" x14ac:dyDescent="0.2">
      <c r="A1231" s="95"/>
      <c r="B1231" s="95"/>
      <c r="C1231" s="95"/>
      <c r="D1231" s="95"/>
      <c r="E1231" s="95"/>
    </row>
    <row r="1232" spans="1:5" x14ac:dyDescent="0.2">
      <c r="A1232" s="95"/>
      <c r="B1232" s="95"/>
      <c r="C1232" s="95"/>
      <c r="D1232" s="95"/>
      <c r="E1232" s="95"/>
    </row>
    <row r="1233" spans="1:5" x14ac:dyDescent="0.2">
      <c r="A1233" s="95"/>
      <c r="B1233" s="95"/>
      <c r="C1233" s="95"/>
      <c r="D1233" s="95"/>
      <c r="E1233" s="95"/>
    </row>
    <row r="1234" spans="1:5" x14ac:dyDescent="0.2">
      <c r="A1234" s="95"/>
      <c r="B1234" s="95"/>
      <c r="C1234" s="95"/>
      <c r="D1234" s="95"/>
      <c r="E1234" s="95"/>
    </row>
    <row r="1235" spans="1:5" x14ac:dyDescent="0.2">
      <c r="A1235" s="95"/>
      <c r="B1235" s="95"/>
      <c r="C1235" s="95"/>
      <c r="D1235" s="95"/>
      <c r="E1235" s="95"/>
    </row>
    <row r="1236" spans="1:5" x14ac:dyDescent="0.2">
      <c r="A1236" s="95"/>
      <c r="B1236" s="95"/>
      <c r="C1236" s="95"/>
      <c r="D1236" s="95"/>
      <c r="E1236" s="95"/>
    </row>
    <row r="1237" spans="1:5" x14ac:dyDescent="0.2">
      <c r="A1237" s="95"/>
      <c r="B1237" s="95"/>
      <c r="C1237" s="95"/>
      <c r="D1237" s="95"/>
      <c r="E1237" s="95"/>
    </row>
    <row r="1238" spans="1:5" x14ac:dyDescent="0.2">
      <c r="A1238" s="95"/>
      <c r="B1238" s="95"/>
      <c r="C1238" s="95"/>
      <c r="D1238" s="95"/>
      <c r="E1238" s="95"/>
    </row>
    <row r="1239" spans="1:5" x14ac:dyDescent="0.2">
      <c r="A1239" s="95"/>
      <c r="B1239" s="95"/>
      <c r="C1239" s="95"/>
      <c r="D1239" s="95"/>
      <c r="E1239" s="95"/>
    </row>
    <row r="1240" spans="1:5" x14ac:dyDescent="0.2">
      <c r="A1240" s="95"/>
      <c r="B1240" s="95"/>
      <c r="C1240" s="95"/>
      <c r="D1240" s="95"/>
      <c r="E1240" s="95"/>
    </row>
    <row r="1241" spans="1:5" x14ac:dyDescent="0.2">
      <c r="A1241" s="95"/>
      <c r="B1241" s="95"/>
      <c r="C1241" s="95"/>
      <c r="D1241" s="95"/>
      <c r="E1241" s="95"/>
    </row>
    <row r="1242" spans="1:5" x14ac:dyDescent="0.2">
      <c r="A1242" s="95"/>
      <c r="B1242" s="95"/>
      <c r="C1242" s="95"/>
      <c r="D1242" s="95"/>
      <c r="E1242" s="95"/>
    </row>
    <row r="1243" spans="1:5" x14ac:dyDescent="0.2">
      <c r="A1243" s="95"/>
      <c r="B1243" s="95"/>
      <c r="C1243" s="95"/>
      <c r="D1243" s="95"/>
      <c r="E1243" s="95"/>
    </row>
    <row r="1244" spans="1:5" x14ac:dyDescent="0.2">
      <c r="A1244" s="95"/>
      <c r="B1244" s="95"/>
      <c r="C1244" s="95"/>
      <c r="D1244" s="95"/>
      <c r="E1244" s="95"/>
    </row>
    <row r="1245" spans="1:5" x14ac:dyDescent="0.2">
      <c r="A1245" s="95"/>
      <c r="B1245" s="95"/>
      <c r="C1245" s="95"/>
      <c r="D1245" s="95"/>
      <c r="E1245" s="95"/>
    </row>
    <row r="1246" spans="1:5" x14ac:dyDescent="0.2">
      <c r="A1246" s="95"/>
      <c r="B1246" s="95"/>
      <c r="C1246" s="95"/>
      <c r="D1246" s="95"/>
      <c r="E1246" s="95"/>
    </row>
    <row r="1247" spans="1:5" x14ac:dyDescent="0.2">
      <c r="A1247" s="95"/>
      <c r="B1247" s="95"/>
      <c r="C1247" s="95"/>
      <c r="D1247" s="95"/>
      <c r="E1247" s="95"/>
    </row>
    <row r="1248" spans="1:5" x14ac:dyDescent="0.2">
      <c r="A1248" s="95"/>
      <c r="B1248" s="95"/>
      <c r="C1248" s="95"/>
      <c r="D1248" s="95"/>
      <c r="E1248" s="95"/>
    </row>
    <row r="1249" spans="1:5" x14ac:dyDescent="0.2">
      <c r="A1249" s="95"/>
      <c r="B1249" s="95"/>
      <c r="C1249" s="95"/>
      <c r="D1249" s="95"/>
      <c r="E1249" s="95"/>
    </row>
    <row r="1250" spans="1:5" x14ac:dyDescent="0.2">
      <c r="A1250" s="95"/>
      <c r="B1250" s="95"/>
      <c r="C1250" s="95"/>
      <c r="D1250" s="95"/>
      <c r="E1250" s="95"/>
    </row>
    <row r="1251" spans="1:5" x14ac:dyDescent="0.2">
      <c r="A1251" s="95"/>
      <c r="B1251" s="95"/>
      <c r="C1251" s="95"/>
      <c r="D1251" s="95"/>
      <c r="E1251" s="95"/>
    </row>
    <row r="1252" spans="1:5" x14ac:dyDescent="0.2">
      <c r="A1252" s="95"/>
      <c r="B1252" s="95"/>
      <c r="C1252" s="95"/>
      <c r="D1252" s="95"/>
      <c r="E1252" s="95"/>
    </row>
    <row r="1253" spans="1:5" x14ac:dyDescent="0.2">
      <c r="A1253" s="95"/>
      <c r="B1253" s="95"/>
      <c r="C1253" s="95"/>
      <c r="D1253" s="95"/>
      <c r="E1253" s="95"/>
    </row>
    <row r="1254" spans="1:5" x14ac:dyDescent="0.2">
      <c r="A1254" s="95"/>
      <c r="B1254" s="95"/>
      <c r="C1254" s="95"/>
      <c r="D1254" s="95"/>
      <c r="E1254" s="95"/>
    </row>
    <row r="1255" spans="1:5" x14ac:dyDescent="0.2">
      <c r="A1255" s="95"/>
      <c r="B1255" s="95"/>
      <c r="C1255" s="95"/>
      <c r="D1255" s="95"/>
      <c r="E1255" s="95"/>
    </row>
    <row r="1256" spans="1:5" x14ac:dyDescent="0.2">
      <c r="A1256" s="95"/>
      <c r="B1256" s="95"/>
      <c r="C1256" s="95"/>
      <c r="D1256" s="95"/>
      <c r="E1256" s="95"/>
    </row>
    <row r="1257" spans="1:5" x14ac:dyDescent="0.2">
      <c r="A1257" s="95"/>
      <c r="B1257" s="95"/>
      <c r="C1257" s="95"/>
      <c r="D1257" s="95"/>
      <c r="E1257" s="95"/>
    </row>
    <row r="1258" spans="1:5" x14ac:dyDescent="0.2">
      <c r="A1258" s="95"/>
      <c r="B1258" s="95"/>
      <c r="C1258" s="95"/>
      <c r="D1258" s="95"/>
      <c r="E1258" s="95"/>
    </row>
    <row r="1259" spans="1:5" x14ac:dyDescent="0.2">
      <c r="A1259" s="95"/>
      <c r="B1259" s="95"/>
      <c r="C1259" s="95"/>
      <c r="D1259" s="95"/>
      <c r="E1259" s="95"/>
    </row>
    <row r="1260" spans="1:5" x14ac:dyDescent="0.2">
      <c r="A1260" s="95"/>
      <c r="B1260" s="95"/>
      <c r="C1260" s="95"/>
      <c r="D1260" s="95"/>
      <c r="E1260" s="95"/>
    </row>
    <row r="1261" spans="1:5" x14ac:dyDescent="0.2">
      <c r="A1261" s="95"/>
      <c r="B1261" s="95"/>
      <c r="C1261" s="95"/>
      <c r="D1261" s="95"/>
      <c r="E1261" s="95"/>
    </row>
    <row r="1262" spans="1:5" x14ac:dyDescent="0.2">
      <c r="A1262" s="95"/>
      <c r="B1262" s="95"/>
      <c r="C1262" s="95"/>
      <c r="D1262" s="95"/>
      <c r="E1262" s="95"/>
    </row>
    <row r="1263" spans="1:5" x14ac:dyDescent="0.2">
      <c r="A1263" s="95"/>
      <c r="B1263" s="95"/>
      <c r="C1263" s="95"/>
      <c r="D1263" s="95"/>
      <c r="E1263" s="95"/>
    </row>
    <row r="1264" spans="1:5" x14ac:dyDescent="0.2">
      <c r="A1264" s="95"/>
      <c r="B1264" s="95"/>
      <c r="C1264" s="95"/>
      <c r="D1264" s="95"/>
      <c r="E1264" s="95"/>
    </row>
    <row r="1265" spans="1:5" x14ac:dyDescent="0.2">
      <c r="A1265" s="95"/>
      <c r="B1265" s="95"/>
      <c r="C1265" s="95"/>
      <c r="D1265" s="95"/>
      <c r="E1265" s="95"/>
    </row>
    <row r="1266" spans="1:5" x14ac:dyDescent="0.2">
      <c r="A1266" s="95"/>
      <c r="B1266" s="95"/>
      <c r="C1266" s="95"/>
      <c r="D1266" s="95"/>
      <c r="E1266" s="95"/>
    </row>
    <row r="1267" spans="1:5" x14ac:dyDescent="0.2">
      <c r="A1267" s="95"/>
      <c r="B1267" s="95"/>
      <c r="C1267" s="95"/>
      <c r="D1267" s="95"/>
      <c r="E1267" s="95"/>
    </row>
    <row r="1268" spans="1:5" x14ac:dyDescent="0.2">
      <c r="A1268" s="95"/>
      <c r="B1268" s="95"/>
      <c r="C1268" s="95"/>
      <c r="D1268" s="95"/>
      <c r="E1268" s="95"/>
    </row>
    <row r="1269" spans="1:5" x14ac:dyDescent="0.2">
      <c r="A1269" s="95"/>
      <c r="B1269" s="95"/>
      <c r="C1269" s="95"/>
      <c r="D1269" s="95"/>
      <c r="E1269" s="95"/>
    </row>
    <row r="1270" spans="1:5" x14ac:dyDescent="0.2">
      <c r="A1270" s="95"/>
      <c r="B1270" s="95"/>
      <c r="C1270" s="95"/>
      <c r="D1270" s="95"/>
      <c r="E1270" s="95"/>
    </row>
    <row r="1271" spans="1:5" x14ac:dyDescent="0.2">
      <c r="A1271" s="95"/>
      <c r="B1271" s="95"/>
      <c r="C1271" s="95"/>
      <c r="D1271" s="95"/>
      <c r="E1271" s="95"/>
    </row>
    <row r="1272" spans="1:5" x14ac:dyDescent="0.2">
      <c r="A1272" s="95"/>
      <c r="B1272" s="95"/>
      <c r="C1272" s="95"/>
      <c r="D1272" s="95"/>
      <c r="E1272" s="95"/>
    </row>
    <row r="1273" spans="1:5" x14ac:dyDescent="0.2">
      <c r="A1273" s="95"/>
      <c r="B1273" s="95"/>
      <c r="C1273" s="95"/>
      <c r="D1273" s="95"/>
      <c r="E1273" s="95"/>
    </row>
    <row r="1274" spans="1:5" x14ac:dyDescent="0.2">
      <c r="A1274" s="95"/>
      <c r="B1274" s="95"/>
      <c r="C1274" s="95"/>
      <c r="D1274" s="95"/>
      <c r="E1274" s="95"/>
    </row>
    <row r="1275" spans="1:5" x14ac:dyDescent="0.2">
      <c r="A1275" s="95"/>
      <c r="B1275" s="95"/>
      <c r="C1275" s="95"/>
      <c r="D1275" s="95"/>
      <c r="E1275" s="95"/>
    </row>
    <row r="1276" spans="1:5" x14ac:dyDescent="0.2">
      <c r="A1276" s="95"/>
      <c r="B1276" s="95"/>
      <c r="C1276" s="95"/>
      <c r="D1276" s="95"/>
      <c r="E1276" s="95"/>
    </row>
    <row r="1277" spans="1:5" x14ac:dyDescent="0.2">
      <c r="A1277" s="95"/>
      <c r="B1277" s="95"/>
      <c r="C1277" s="95"/>
      <c r="D1277" s="95"/>
      <c r="E1277" s="95"/>
    </row>
    <row r="1278" spans="1:5" x14ac:dyDescent="0.2">
      <c r="A1278" s="95"/>
      <c r="B1278" s="95"/>
      <c r="C1278" s="95"/>
      <c r="D1278" s="95"/>
      <c r="E1278" s="95"/>
    </row>
    <row r="1279" spans="1:5" x14ac:dyDescent="0.2">
      <c r="A1279" s="95"/>
      <c r="B1279" s="95"/>
      <c r="C1279" s="95"/>
      <c r="D1279" s="95"/>
      <c r="E1279" s="95"/>
    </row>
    <row r="1280" spans="1:5" x14ac:dyDescent="0.2">
      <c r="A1280" s="95"/>
      <c r="B1280" s="95"/>
      <c r="C1280" s="95"/>
      <c r="D1280" s="95"/>
      <c r="E1280" s="95"/>
    </row>
    <row r="1281" spans="1:5" x14ac:dyDescent="0.2">
      <c r="A1281" s="95"/>
      <c r="B1281" s="95"/>
      <c r="C1281" s="95"/>
      <c r="D1281" s="95"/>
      <c r="E1281" s="95"/>
    </row>
    <row r="1282" spans="1:5" x14ac:dyDescent="0.2">
      <c r="A1282" s="95"/>
      <c r="B1282" s="95"/>
      <c r="C1282" s="95"/>
      <c r="D1282" s="95"/>
      <c r="E1282" s="95"/>
    </row>
    <row r="1283" spans="1:5" x14ac:dyDescent="0.2">
      <c r="A1283" s="95"/>
      <c r="B1283" s="95"/>
      <c r="C1283" s="95"/>
      <c r="D1283" s="95"/>
      <c r="E1283" s="95"/>
    </row>
    <row r="1284" spans="1:5" x14ac:dyDescent="0.2">
      <c r="A1284" s="95"/>
      <c r="B1284" s="95"/>
      <c r="C1284" s="95"/>
      <c r="D1284" s="95"/>
      <c r="E1284" s="95"/>
    </row>
    <row r="1285" spans="1:5" x14ac:dyDescent="0.2">
      <c r="A1285" s="95"/>
      <c r="B1285" s="95"/>
      <c r="C1285" s="95"/>
      <c r="D1285" s="95"/>
      <c r="E1285" s="95"/>
    </row>
    <row r="1286" spans="1:5" x14ac:dyDescent="0.2">
      <c r="A1286" s="95"/>
      <c r="B1286" s="95"/>
      <c r="C1286" s="95"/>
      <c r="D1286" s="95"/>
      <c r="E1286" s="95"/>
    </row>
    <row r="1287" spans="1:5" x14ac:dyDescent="0.2">
      <c r="A1287" s="95"/>
      <c r="B1287" s="95"/>
      <c r="C1287" s="95"/>
      <c r="D1287" s="95"/>
      <c r="E1287" s="95"/>
    </row>
    <row r="1288" spans="1:5" x14ac:dyDescent="0.2">
      <c r="A1288" s="95"/>
      <c r="B1288" s="95"/>
      <c r="C1288" s="95"/>
      <c r="D1288" s="95"/>
      <c r="E1288" s="95"/>
    </row>
    <row r="1289" spans="1:5" x14ac:dyDescent="0.2">
      <c r="A1289" s="95"/>
      <c r="B1289" s="95"/>
      <c r="C1289" s="95"/>
      <c r="D1289" s="95"/>
      <c r="E1289" s="95"/>
    </row>
    <row r="1290" spans="1:5" x14ac:dyDescent="0.2">
      <c r="A1290" s="95"/>
      <c r="B1290" s="95"/>
      <c r="C1290" s="95"/>
      <c r="D1290" s="95"/>
      <c r="E1290" s="95"/>
    </row>
    <row r="1291" spans="1:5" x14ac:dyDescent="0.2">
      <c r="A1291" s="95"/>
      <c r="B1291" s="95"/>
      <c r="C1291" s="95"/>
      <c r="D1291" s="95"/>
      <c r="E1291" s="95"/>
    </row>
    <row r="1292" spans="1:5" x14ac:dyDescent="0.2">
      <c r="A1292" s="95"/>
      <c r="B1292" s="95"/>
      <c r="C1292" s="95"/>
      <c r="D1292" s="95"/>
      <c r="E1292" s="95"/>
    </row>
    <row r="1293" spans="1:5" x14ac:dyDescent="0.2">
      <c r="A1293" s="95"/>
      <c r="B1293" s="95"/>
      <c r="C1293" s="95"/>
      <c r="D1293" s="95"/>
      <c r="E1293" s="95"/>
    </row>
    <row r="1294" spans="1:5" x14ac:dyDescent="0.2">
      <c r="A1294" s="95"/>
      <c r="B1294" s="95"/>
      <c r="C1294" s="95"/>
      <c r="D1294" s="95"/>
      <c r="E1294" s="95"/>
    </row>
    <row r="1295" spans="1:5" x14ac:dyDescent="0.2">
      <c r="A1295" s="95"/>
      <c r="B1295" s="95"/>
      <c r="C1295" s="95"/>
      <c r="D1295" s="95"/>
      <c r="E1295" s="95"/>
    </row>
    <row r="1296" spans="1:5" x14ac:dyDescent="0.2">
      <c r="A1296" s="95"/>
      <c r="B1296" s="95"/>
      <c r="C1296" s="95"/>
      <c r="D1296" s="95"/>
      <c r="E1296" s="95"/>
    </row>
    <row r="1297" spans="1:5" x14ac:dyDescent="0.2">
      <c r="A1297" s="95"/>
      <c r="B1297" s="95"/>
      <c r="C1297" s="95"/>
      <c r="D1297" s="95"/>
      <c r="E1297" s="95"/>
    </row>
    <row r="1298" spans="1:5" x14ac:dyDescent="0.2">
      <c r="A1298" s="95"/>
      <c r="B1298" s="95"/>
      <c r="C1298" s="95"/>
      <c r="D1298" s="95"/>
      <c r="E1298" s="95"/>
    </row>
    <row r="1299" spans="1:5" x14ac:dyDescent="0.2">
      <c r="A1299" s="95"/>
      <c r="B1299" s="95"/>
      <c r="C1299" s="95"/>
      <c r="D1299" s="95"/>
      <c r="E1299" s="95"/>
    </row>
    <row r="1300" spans="1:5" x14ac:dyDescent="0.2">
      <c r="A1300" s="95"/>
      <c r="B1300" s="95"/>
      <c r="C1300" s="95"/>
      <c r="D1300" s="95"/>
      <c r="E1300" s="95"/>
    </row>
    <row r="1301" spans="1:5" x14ac:dyDescent="0.2">
      <c r="A1301" s="95"/>
      <c r="B1301" s="95"/>
      <c r="C1301" s="95"/>
      <c r="D1301" s="95"/>
      <c r="E1301" s="95"/>
    </row>
    <row r="1302" spans="1:5" x14ac:dyDescent="0.2">
      <c r="A1302" s="95"/>
      <c r="B1302" s="95"/>
      <c r="C1302" s="95"/>
      <c r="D1302" s="95"/>
      <c r="E1302" s="95"/>
    </row>
    <row r="1303" spans="1:5" x14ac:dyDescent="0.2">
      <c r="A1303" s="95"/>
      <c r="B1303" s="95"/>
      <c r="C1303" s="95"/>
      <c r="D1303" s="95"/>
      <c r="E1303" s="95"/>
    </row>
    <row r="1304" spans="1:5" x14ac:dyDescent="0.2">
      <c r="A1304" s="95"/>
      <c r="B1304" s="95"/>
      <c r="C1304" s="95"/>
      <c r="D1304" s="95"/>
      <c r="E1304" s="95"/>
    </row>
    <row r="1305" spans="1:5" x14ac:dyDescent="0.2">
      <c r="A1305" s="95"/>
      <c r="B1305" s="95"/>
      <c r="C1305" s="95"/>
      <c r="D1305" s="95"/>
      <c r="E1305" s="95"/>
    </row>
    <row r="1306" spans="1:5" x14ac:dyDescent="0.2">
      <c r="A1306" s="95"/>
      <c r="B1306" s="95"/>
      <c r="C1306" s="95"/>
      <c r="D1306" s="95"/>
      <c r="E1306" s="95"/>
    </row>
    <row r="1307" spans="1:5" x14ac:dyDescent="0.2">
      <c r="A1307" s="95"/>
      <c r="B1307" s="95"/>
      <c r="C1307" s="95"/>
      <c r="D1307" s="95"/>
      <c r="E1307" s="95"/>
    </row>
    <row r="1308" spans="1:5" x14ac:dyDescent="0.2">
      <c r="A1308" s="95"/>
      <c r="B1308" s="95"/>
      <c r="C1308" s="95"/>
      <c r="D1308" s="95"/>
      <c r="E1308" s="95"/>
    </row>
    <row r="1309" spans="1:5" x14ac:dyDescent="0.2">
      <c r="A1309" s="95"/>
      <c r="B1309" s="95"/>
      <c r="C1309" s="95"/>
      <c r="D1309" s="95"/>
      <c r="E1309" s="95"/>
    </row>
    <row r="1310" spans="1:5" x14ac:dyDescent="0.2">
      <c r="A1310" s="95"/>
      <c r="B1310" s="95"/>
      <c r="C1310" s="95"/>
      <c r="D1310" s="95"/>
      <c r="E1310" s="95"/>
    </row>
    <row r="1311" spans="1:5" x14ac:dyDescent="0.2">
      <c r="A1311" s="95"/>
      <c r="B1311" s="95"/>
      <c r="C1311" s="95"/>
      <c r="D1311" s="95"/>
      <c r="E1311" s="95"/>
    </row>
    <row r="1312" spans="1:5" x14ac:dyDescent="0.2">
      <c r="A1312" s="95"/>
      <c r="B1312" s="95"/>
      <c r="C1312" s="95"/>
      <c r="D1312" s="95"/>
      <c r="E1312" s="95"/>
    </row>
    <row r="1313" spans="1:5" x14ac:dyDescent="0.2">
      <c r="A1313" s="95"/>
      <c r="B1313" s="95"/>
      <c r="C1313" s="95"/>
      <c r="D1313" s="95"/>
      <c r="E1313" s="95"/>
    </row>
    <row r="1314" spans="1:5" x14ac:dyDescent="0.2">
      <c r="A1314" s="95"/>
      <c r="B1314" s="95"/>
      <c r="C1314" s="95"/>
      <c r="D1314" s="95"/>
      <c r="E1314" s="95"/>
    </row>
    <row r="1315" spans="1:5" x14ac:dyDescent="0.2">
      <c r="A1315" s="95"/>
      <c r="B1315" s="95"/>
      <c r="C1315" s="95"/>
      <c r="D1315" s="95"/>
      <c r="E1315" s="95"/>
    </row>
    <row r="1316" spans="1:5" x14ac:dyDescent="0.2">
      <c r="A1316" s="95"/>
      <c r="B1316" s="95"/>
      <c r="C1316" s="95"/>
      <c r="D1316" s="95"/>
      <c r="E1316" s="95"/>
    </row>
    <row r="1317" spans="1:5" x14ac:dyDescent="0.2">
      <c r="A1317" s="95"/>
      <c r="B1317" s="95"/>
      <c r="C1317" s="95"/>
      <c r="D1317" s="95"/>
      <c r="E1317" s="95"/>
    </row>
    <row r="1318" spans="1:5" x14ac:dyDescent="0.2">
      <c r="A1318" s="95"/>
      <c r="B1318" s="95"/>
      <c r="C1318" s="95"/>
      <c r="D1318" s="95"/>
      <c r="E1318" s="95"/>
    </row>
    <row r="1319" spans="1:5" x14ac:dyDescent="0.2">
      <c r="A1319" s="95"/>
      <c r="B1319" s="95"/>
      <c r="C1319" s="95"/>
      <c r="D1319" s="95"/>
      <c r="E1319" s="95"/>
    </row>
    <row r="1320" spans="1:5" x14ac:dyDescent="0.2">
      <c r="A1320" s="95"/>
      <c r="B1320" s="95"/>
      <c r="C1320" s="95"/>
      <c r="D1320" s="95"/>
      <c r="E1320" s="95"/>
    </row>
    <row r="1321" spans="1:5" x14ac:dyDescent="0.2">
      <c r="A1321" s="95"/>
      <c r="B1321" s="95"/>
      <c r="C1321" s="95"/>
      <c r="D1321" s="95"/>
      <c r="E1321" s="95"/>
    </row>
    <row r="1322" spans="1:5" x14ac:dyDescent="0.2">
      <c r="A1322" s="95"/>
      <c r="B1322" s="95"/>
      <c r="C1322" s="95"/>
      <c r="D1322" s="95"/>
      <c r="E1322" s="95"/>
    </row>
    <row r="1323" spans="1:5" x14ac:dyDescent="0.2">
      <c r="A1323" s="95"/>
      <c r="B1323" s="95"/>
      <c r="C1323" s="95"/>
      <c r="D1323" s="95"/>
      <c r="E1323" s="95"/>
    </row>
    <row r="1324" spans="1:5" x14ac:dyDescent="0.2">
      <c r="A1324" s="95"/>
      <c r="B1324" s="95"/>
      <c r="C1324" s="95"/>
      <c r="D1324" s="95"/>
      <c r="E1324" s="95"/>
    </row>
    <row r="1325" spans="1:5" x14ac:dyDescent="0.2">
      <c r="A1325" s="95"/>
      <c r="B1325" s="95"/>
      <c r="C1325" s="95"/>
      <c r="D1325" s="95"/>
      <c r="E1325" s="95"/>
    </row>
    <row r="1326" spans="1:5" x14ac:dyDescent="0.2">
      <c r="A1326" s="95"/>
      <c r="B1326" s="95"/>
      <c r="C1326" s="95"/>
      <c r="D1326" s="95"/>
      <c r="E1326" s="95"/>
    </row>
    <row r="1327" spans="1:5" x14ac:dyDescent="0.2">
      <c r="A1327" s="95"/>
      <c r="B1327" s="95"/>
      <c r="C1327" s="95"/>
      <c r="D1327" s="95"/>
      <c r="E1327" s="95"/>
    </row>
    <row r="1328" spans="1:5" x14ac:dyDescent="0.2">
      <c r="A1328" s="95"/>
      <c r="B1328" s="95"/>
      <c r="C1328" s="95"/>
      <c r="D1328" s="95"/>
      <c r="E1328" s="95"/>
    </row>
    <row r="1329" spans="1:5" x14ac:dyDescent="0.2">
      <c r="A1329" s="95"/>
      <c r="B1329" s="95"/>
      <c r="C1329" s="95"/>
      <c r="D1329" s="95"/>
      <c r="E1329" s="95"/>
    </row>
    <row r="1330" spans="1:5" x14ac:dyDescent="0.2">
      <c r="A1330" s="95"/>
      <c r="B1330" s="95"/>
      <c r="C1330" s="95"/>
      <c r="D1330" s="95"/>
      <c r="E1330" s="95"/>
    </row>
    <row r="1331" spans="1:5" x14ac:dyDescent="0.2">
      <c r="A1331" s="95"/>
      <c r="B1331" s="95"/>
      <c r="C1331" s="95"/>
      <c r="D1331" s="95"/>
      <c r="E1331" s="95"/>
    </row>
    <row r="1332" spans="1:5" x14ac:dyDescent="0.2">
      <c r="A1332" s="95"/>
      <c r="B1332" s="95"/>
      <c r="C1332" s="95"/>
      <c r="D1332" s="95"/>
      <c r="E1332" s="95"/>
    </row>
    <row r="1333" spans="1:5" x14ac:dyDescent="0.2">
      <c r="A1333" s="95"/>
      <c r="B1333" s="95"/>
      <c r="C1333" s="95"/>
      <c r="D1333" s="95"/>
      <c r="E1333" s="95"/>
    </row>
    <row r="1334" spans="1:5" x14ac:dyDescent="0.2">
      <c r="A1334" s="95"/>
      <c r="B1334" s="95"/>
      <c r="C1334" s="95"/>
      <c r="D1334" s="95"/>
      <c r="E1334" s="95"/>
    </row>
    <row r="1335" spans="1:5" x14ac:dyDescent="0.2">
      <c r="A1335" s="95"/>
      <c r="B1335" s="95"/>
      <c r="C1335" s="95"/>
      <c r="D1335" s="95"/>
      <c r="E1335" s="95"/>
    </row>
    <row r="1336" spans="1:5" x14ac:dyDescent="0.2">
      <c r="A1336" s="95"/>
      <c r="B1336" s="95"/>
      <c r="C1336" s="95"/>
      <c r="D1336" s="95"/>
      <c r="E1336" s="95"/>
    </row>
    <row r="1337" spans="1:5" x14ac:dyDescent="0.2">
      <c r="A1337" s="95"/>
      <c r="B1337" s="95"/>
      <c r="C1337" s="95"/>
      <c r="D1337" s="95"/>
      <c r="E1337" s="95"/>
    </row>
    <row r="1338" spans="1:5" x14ac:dyDescent="0.2">
      <c r="A1338" s="95"/>
      <c r="B1338" s="95"/>
      <c r="C1338" s="95"/>
      <c r="D1338" s="95"/>
      <c r="E1338" s="95"/>
    </row>
    <row r="1339" spans="1:5" x14ac:dyDescent="0.2">
      <c r="A1339" s="95"/>
      <c r="B1339" s="95"/>
      <c r="C1339" s="95"/>
      <c r="D1339" s="95"/>
      <c r="E1339" s="95"/>
    </row>
    <row r="1340" spans="1:5" x14ac:dyDescent="0.2">
      <c r="A1340" s="95"/>
      <c r="B1340" s="95"/>
      <c r="C1340" s="95"/>
      <c r="D1340" s="95"/>
      <c r="E1340" s="95"/>
    </row>
    <row r="1341" spans="1:5" x14ac:dyDescent="0.2">
      <c r="A1341" s="95"/>
      <c r="B1341" s="95"/>
      <c r="C1341" s="95"/>
      <c r="D1341" s="95"/>
      <c r="E1341" s="95"/>
    </row>
    <row r="1342" spans="1:5" x14ac:dyDescent="0.2">
      <c r="A1342" s="95"/>
      <c r="B1342" s="95"/>
      <c r="C1342" s="95"/>
      <c r="D1342" s="95"/>
      <c r="E1342" s="95"/>
    </row>
    <row r="1343" spans="1:5" x14ac:dyDescent="0.2">
      <c r="A1343" s="95"/>
      <c r="B1343" s="95"/>
      <c r="C1343" s="95"/>
      <c r="D1343" s="95"/>
      <c r="E1343" s="95"/>
    </row>
    <row r="1344" spans="1:5" x14ac:dyDescent="0.2">
      <c r="A1344" s="95"/>
      <c r="B1344" s="95"/>
      <c r="C1344" s="95"/>
      <c r="D1344" s="95"/>
      <c r="E1344" s="95"/>
    </row>
    <row r="1345" spans="1:5" x14ac:dyDescent="0.2">
      <c r="A1345" s="95"/>
      <c r="B1345" s="95"/>
      <c r="C1345" s="95"/>
      <c r="D1345" s="95"/>
      <c r="E1345" s="95"/>
    </row>
    <row r="1346" spans="1:5" x14ac:dyDescent="0.2">
      <c r="A1346" s="95"/>
      <c r="B1346" s="95"/>
      <c r="C1346" s="95"/>
      <c r="D1346" s="95"/>
      <c r="E1346" s="95"/>
    </row>
    <row r="1347" spans="1:5" x14ac:dyDescent="0.2">
      <c r="A1347" s="95"/>
      <c r="B1347" s="95"/>
      <c r="C1347" s="95"/>
      <c r="D1347" s="95"/>
      <c r="E1347" s="95"/>
    </row>
    <row r="1348" spans="1:5" x14ac:dyDescent="0.2">
      <c r="A1348" s="95"/>
      <c r="B1348" s="95"/>
      <c r="C1348" s="95"/>
      <c r="D1348" s="95"/>
      <c r="E1348" s="95"/>
    </row>
    <row r="1349" spans="1:5" x14ac:dyDescent="0.2">
      <c r="A1349" s="95"/>
      <c r="B1349" s="95"/>
      <c r="C1349" s="95"/>
      <c r="D1349" s="95"/>
      <c r="E1349" s="95"/>
    </row>
    <row r="1350" spans="1:5" x14ac:dyDescent="0.2">
      <c r="A1350" s="95"/>
      <c r="B1350" s="95"/>
      <c r="C1350" s="95"/>
      <c r="D1350" s="95"/>
      <c r="E1350" s="95"/>
    </row>
    <row r="1351" spans="1:5" x14ac:dyDescent="0.2">
      <c r="A1351" s="95"/>
      <c r="B1351" s="95"/>
      <c r="C1351" s="95"/>
      <c r="D1351" s="95"/>
      <c r="E1351" s="95"/>
    </row>
    <row r="1352" spans="1:5" x14ac:dyDescent="0.2">
      <c r="A1352" s="95"/>
      <c r="B1352" s="95"/>
      <c r="C1352" s="95"/>
      <c r="D1352" s="95"/>
      <c r="E1352" s="95"/>
    </row>
    <row r="1353" spans="1:5" x14ac:dyDescent="0.2">
      <c r="A1353" s="95"/>
      <c r="B1353" s="95"/>
      <c r="C1353" s="95"/>
      <c r="D1353" s="95"/>
      <c r="E1353" s="95"/>
    </row>
    <row r="1354" spans="1:5" x14ac:dyDescent="0.2">
      <c r="A1354" s="95"/>
      <c r="B1354" s="95"/>
      <c r="C1354" s="95"/>
      <c r="D1354" s="95"/>
      <c r="E1354" s="95"/>
    </row>
    <row r="1355" spans="1:5" x14ac:dyDescent="0.2">
      <c r="A1355" s="95"/>
      <c r="B1355" s="95"/>
      <c r="C1355" s="95"/>
      <c r="D1355" s="95"/>
      <c r="E1355" s="95"/>
    </row>
    <row r="1356" spans="1:5" x14ac:dyDescent="0.2">
      <c r="A1356" s="95"/>
      <c r="B1356" s="95"/>
      <c r="C1356" s="95"/>
      <c r="D1356" s="95"/>
      <c r="E1356" s="95"/>
    </row>
    <row r="1357" spans="1:5" x14ac:dyDescent="0.2">
      <c r="A1357" s="95"/>
      <c r="B1357" s="95"/>
      <c r="C1357" s="95"/>
      <c r="D1357" s="95"/>
      <c r="E1357" s="95"/>
    </row>
    <row r="1358" spans="1:5" x14ac:dyDescent="0.2">
      <c r="A1358" s="95"/>
      <c r="B1358" s="95"/>
      <c r="C1358" s="95"/>
      <c r="D1358" s="95"/>
      <c r="E1358" s="95"/>
    </row>
    <row r="1359" spans="1:5" x14ac:dyDescent="0.2">
      <c r="A1359" s="95"/>
      <c r="B1359" s="95"/>
      <c r="C1359" s="95"/>
      <c r="D1359" s="95"/>
      <c r="E1359" s="95"/>
    </row>
    <row r="1360" spans="1:5" x14ac:dyDescent="0.2">
      <c r="A1360" s="95"/>
      <c r="B1360" s="95"/>
      <c r="C1360" s="95"/>
      <c r="D1360" s="95"/>
      <c r="E1360" s="95"/>
    </row>
    <row r="1361" spans="1:5" x14ac:dyDescent="0.2">
      <c r="A1361" s="95"/>
      <c r="B1361" s="95"/>
      <c r="C1361" s="95"/>
      <c r="D1361" s="95"/>
      <c r="E1361" s="95"/>
    </row>
    <row r="1362" spans="1:5" x14ac:dyDescent="0.2">
      <c r="A1362" s="95"/>
      <c r="B1362" s="95"/>
      <c r="C1362" s="95"/>
      <c r="D1362" s="95"/>
      <c r="E1362" s="95"/>
    </row>
    <row r="1363" spans="1:5" x14ac:dyDescent="0.2">
      <c r="A1363" s="95"/>
      <c r="B1363" s="95"/>
      <c r="C1363" s="95"/>
      <c r="D1363" s="95"/>
      <c r="E1363" s="95"/>
    </row>
    <row r="1364" spans="1:5" x14ac:dyDescent="0.2">
      <c r="A1364" s="95"/>
      <c r="B1364" s="95"/>
      <c r="C1364" s="95"/>
      <c r="D1364" s="95"/>
      <c r="E1364" s="95"/>
    </row>
    <row r="1365" spans="1:5" x14ac:dyDescent="0.2">
      <c r="A1365" s="95"/>
      <c r="B1365" s="95"/>
      <c r="C1365" s="95"/>
      <c r="D1365" s="95"/>
      <c r="E1365" s="95"/>
    </row>
    <row r="1366" spans="1:5" x14ac:dyDescent="0.2">
      <c r="A1366" s="95"/>
      <c r="B1366" s="95"/>
      <c r="C1366" s="95"/>
      <c r="D1366" s="95"/>
      <c r="E1366" s="95"/>
    </row>
    <row r="1367" spans="1:5" x14ac:dyDescent="0.2">
      <c r="A1367" s="95"/>
      <c r="B1367" s="95"/>
      <c r="C1367" s="95"/>
      <c r="D1367" s="95"/>
      <c r="E1367" s="95"/>
    </row>
    <row r="1368" spans="1:5" x14ac:dyDescent="0.2">
      <c r="A1368" s="95"/>
      <c r="B1368" s="95"/>
      <c r="C1368" s="95"/>
      <c r="D1368" s="95"/>
      <c r="E1368" s="95"/>
    </row>
    <row r="1369" spans="1:5" x14ac:dyDescent="0.2">
      <c r="A1369" s="95"/>
      <c r="B1369" s="95"/>
      <c r="C1369" s="95"/>
      <c r="D1369" s="95"/>
      <c r="E1369" s="95"/>
    </row>
    <row r="1370" spans="1:5" x14ac:dyDescent="0.2">
      <c r="A1370" s="95"/>
      <c r="B1370" s="95"/>
      <c r="C1370" s="95"/>
      <c r="D1370" s="95"/>
      <c r="E1370" s="95"/>
    </row>
    <row r="1371" spans="1:5" x14ac:dyDescent="0.2">
      <c r="A1371" s="95"/>
      <c r="B1371" s="95"/>
      <c r="C1371" s="95"/>
      <c r="D1371" s="95"/>
      <c r="E1371" s="95"/>
    </row>
    <row r="1372" spans="1:5" x14ac:dyDescent="0.2">
      <c r="A1372" s="95"/>
      <c r="B1372" s="95"/>
      <c r="C1372" s="95"/>
      <c r="D1372" s="95"/>
      <c r="E1372" s="95"/>
    </row>
    <row r="1373" spans="1:5" x14ac:dyDescent="0.2">
      <c r="A1373" s="95"/>
      <c r="B1373" s="95"/>
      <c r="C1373" s="95"/>
      <c r="D1373" s="95"/>
      <c r="E1373" s="95"/>
    </row>
    <row r="1374" spans="1:5" x14ac:dyDescent="0.2">
      <c r="A1374" s="95"/>
      <c r="B1374" s="95"/>
      <c r="C1374" s="95"/>
      <c r="D1374" s="95"/>
      <c r="E1374" s="95"/>
    </row>
    <row r="1375" spans="1:5" x14ac:dyDescent="0.2">
      <c r="A1375" s="95"/>
      <c r="B1375" s="95"/>
      <c r="C1375" s="95"/>
      <c r="D1375" s="95"/>
      <c r="E1375" s="95"/>
    </row>
    <row r="1376" spans="1:5" x14ac:dyDescent="0.2">
      <c r="A1376" s="95"/>
      <c r="B1376" s="95"/>
      <c r="C1376" s="95"/>
      <c r="D1376" s="95"/>
      <c r="E1376" s="95"/>
    </row>
    <row r="1377" spans="1:5" x14ac:dyDescent="0.2">
      <c r="A1377" s="95"/>
      <c r="B1377" s="95"/>
      <c r="C1377" s="95"/>
      <c r="D1377" s="95"/>
      <c r="E1377" s="95"/>
    </row>
    <row r="1378" spans="1:5" x14ac:dyDescent="0.2">
      <c r="A1378" s="95"/>
      <c r="B1378" s="95"/>
      <c r="C1378" s="95"/>
      <c r="D1378" s="95"/>
      <c r="E1378" s="95"/>
    </row>
    <row r="1379" spans="1:5" x14ac:dyDescent="0.2">
      <c r="A1379" s="95"/>
      <c r="B1379" s="95"/>
      <c r="C1379" s="95"/>
      <c r="D1379" s="95"/>
      <c r="E1379" s="95"/>
    </row>
    <row r="1380" spans="1:5" x14ac:dyDescent="0.2">
      <c r="A1380" s="95"/>
      <c r="B1380" s="95"/>
      <c r="C1380" s="95"/>
      <c r="D1380" s="95"/>
      <c r="E1380" s="95"/>
    </row>
    <row r="1381" spans="1:5" x14ac:dyDescent="0.2">
      <c r="A1381" s="95"/>
      <c r="B1381" s="95"/>
      <c r="C1381" s="95"/>
      <c r="D1381" s="95"/>
      <c r="E1381" s="95"/>
    </row>
    <row r="1382" spans="1:5" x14ac:dyDescent="0.2">
      <c r="A1382" s="95"/>
      <c r="B1382" s="95"/>
      <c r="C1382" s="95"/>
      <c r="D1382" s="95"/>
      <c r="E1382" s="95"/>
    </row>
    <row r="1383" spans="1:5" x14ac:dyDescent="0.2">
      <c r="A1383" s="95"/>
      <c r="B1383" s="95"/>
      <c r="C1383" s="95"/>
      <c r="D1383" s="95"/>
      <c r="E1383" s="95"/>
    </row>
    <row r="1384" spans="1:5" x14ac:dyDescent="0.2">
      <c r="A1384" s="95"/>
      <c r="B1384" s="95"/>
      <c r="C1384" s="95"/>
      <c r="D1384" s="95"/>
      <c r="E1384" s="95"/>
    </row>
    <row r="1385" spans="1:5" x14ac:dyDescent="0.2">
      <c r="A1385" s="95"/>
      <c r="B1385" s="95"/>
      <c r="C1385" s="95"/>
      <c r="D1385" s="95"/>
      <c r="E1385" s="95"/>
    </row>
    <row r="1386" spans="1:5" x14ac:dyDescent="0.2">
      <c r="A1386" s="95"/>
      <c r="B1386" s="95"/>
      <c r="C1386" s="95"/>
      <c r="D1386" s="95"/>
      <c r="E1386" s="95"/>
    </row>
    <row r="1387" spans="1:5" x14ac:dyDescent="0.2">
      <c r="A1387" s="95"/>
      <c r="B1387" s="95"/>
      <c r="C1387" s="95"/>
      <c r="D1387" s="95"/>
      <c r="E1387" s="95"/>
    </row>
    <row r="1388" spans="1:5" x14ac:dyDescent="0.2">
      <c r="A1388" s="95"/>
      <c r="B1388" s="95"/>
      <c r="C1388" s="95"/>
      <c r="D1388" s="95"/>
      <c r="E1388" s="95"/>
    </row>
    <row r="1389" spans="1:5" x14ac:dyDescent="0.2">
      <c r="A1389" s="95"/>
      <c r="B1389" s="95"/>
      <c r="C1389" s="95"/>
      <c r="D1389" s="95"/>
      <c r="E1389" s="95"/>
    </row>
    <row r="1390" spans="1:5" x14ac:dyDescent="0.2">
      <c r="A1390" s="95"/>
      <c r="B1390" s="95"/>
      <c r="C1390" s="95"/>
      <c r="D1390" s="95"/>
      <c r="E1390" s="95"/>
    </row>
    <row r="1391" spans="1:5" x14ac:dyDescent="0.2">
      <c r="A1391" s="95"/>
      <c r="B1391" s="95"/>
      <c r="C1391" s="95"/>
      <c r="D1391" s="95"/>
      <c r="E1391" s="95"/>
    </row>
    <row r="1392" spans="1:5" x14ac:dyDescent="0.2">
      <c r="A1392" s="95"/>
      <c r="B1392" s="95"/>
      <c r="C1392" s="95"/>
      <c r="D1392" s="95"/>
      <c r="E1392" s="95"/>
    </row>
    <row r="1393" spans="1:5" x14ac:dyDescent="0.2">
      <c r="A1393" s="95"/>
      <c r="B1393" s="95"/>
      <c r="C1393" s="95"/>
      <c r="D1393" s="95"/>
      <c r="E1393" s="95"/>
    </row>
    <row r="1394" spans="1:5" x14ac:dyDescent="0.2">
      <c r="A1394" s="95"/>
      <c r="B1394" s="95"/>
      <c r="C1394" s="95"/>
      <c r="D1394" s="95"/>
      <c r="E1394" s="95"/>
    </row>
    <row r="1395" spans="1:5" x14ac:dyDescent="0.2">
      <c r="A1395" s="95"/>
      <c r="B1395" s="95"/>
      <c r="C1395" s="95"/>
      <c r="D1395" s="95"/>
      <c r="E1395" s="95"/>
    </row>
    <row r="1396" spans="1:5" x14ac:dyDescent="0.2">
      <c r="A1396" s="95"/>
      <c r="B1396" s="95"/>
      <c r="C1396" s="95"/>
      <c r="D1396" s="95"/>
      <c r="E1396" s="95"/>
    </row>
    <row r="1397" spans="1:5" x14ac:dyDescent="0.2">
      <c r="A1397" s="95"/>
      <c r="B1397" s="95"/>
      <c r="C1397" s="95"/>
      <c r="D1397" s="95"/>
      <c r="E1397" s="95"/>
    </row>
    <row r="1398" spans="1:5" x14ac:dyDescent="0.2">
      <c r="A1398" s="95"/>
      <c r="B1398" s="95"/>
      <c r="C1398" s="95"/>
      <c r="D1398" s="95"/>
      <c r="E1398" s="95"/>
    </row>
    <row r="1399" spans="1:5" x14ac:dyDescent="0.2">
      <c r="A1399" s="95"/>
      <c r="B1399" s="95"/>
      <c r="C1399" s="95"/>
      <c r="D1399" s="95"/>
      <c r="E1399" s="95"/>
    </row>
    <row r="1400" spans="1:5" x14ac:dyDescent="0.2">
      <c r="A1400" s="95"/>
      <c r="B1400" s="95"/>
      <c r="C1400" s="95"/>
      <c r="D1400" s="95"/>
      <c r="E1400" s="95"/>
    </row>
    <row r="1401" spans="1:5" x14ac:dyDescent="0.2">
      <c r="A1401" s="95"/>
      <c r="B1401" s="95"/>
      <c r="C1401" s="95"/>
      <c r="D1401" s="95"/>
      <c r="E1401" s="95"/>
    </row>
    <row r="1402" spans="1:5" x14ac:dyDescent="0.2">
      <c r="A1402" s="95"/>
      <c r="B1402" s="95"/>
      <c r="C1402" s="95"/>
      <c r="D1402" s="95"/>
      <c r="E1402" s="95"/>
    </row>
    <row r="1403" spans="1:5" x14ac:dyDescent="0.2">
      <c r="A1403" s="95"/>
      <c r="B1403" s="95"/>
      <c r="C1403" s="95"/>
      <c r="D1403" s="95"/>
      <c r="E1403" s="95"/>
    </row>
    <row r="1404" spans="1:5" x14ac:dyDescent="0.2">
      <c r="A1404" s="95"/>
      <c r="B1404" s="95"/>
      <c r="C1404" s="95"/>
      <c r="D1404" s="95"/>
      <c r="E1404" s="95"/>
    </row>
    <row r="1405" spans="1:5" x14ac:dyDescent="0.2">
      <c r="A1405" s="95"/>
      <c r="B1405" s="95"/>
      <c r="C1405" s="95"/>
      <c r="D1405" s="95"/>
      <c r="E1405" s="95"/>
    </row>
    <row r="1406" spans="1:5" x14ac:dyDescent="0.2">
      <c r="A1406" s="95"/>
      <c r="B1406" s="95"/>
      <c r="C1406" s="95"/>
      <c r="D1406" s="95"/>
      <c r="E1406" s="95"/>
    </row>
    <row r="1407" spans="1:5" x14ac:dyDescent="0.2">
      <c r="A1407" s="95"/>
      <c r="B1407" s="95"/>
      <c r="C1407" s="95"/>
      <c r="D1407" s="95"/>
      <c r="E1407" s="95"/>
    </row>
    <row r="1408" spans="1:5" x14ac:dyDescent="0.2">
      <c r="A1408" s="95"/>
      <c r="B1408" s="95"/>
      <c r="C1408" s="95"/>
      <c r="D1408" s="95"/>
      <c r="E1408" s="95"/>
    </row>
    <row r="1409" spans="1:5" x14ac:dyDescent="0.2">
      <c r="A1409" s="95"/>
      <c r="B1409" s="95"/>
      <c r="C1409" s="95"/>
      <c r="D1409" s="95"/>
      <c r="E1409" s="95"/>
    </row>
    <row r="1410" spans="1:5" x14ac:dyDescent="0.2">
      <c r="A1410" s="95"/>
      <c r="B1410" s="95"/>
      <c r="C1410" s="95"/>
      <c r="D1410" s="95"/>
      <c r="E1410" s="95"/>
    </row>
    <row r="1411" spans="1:5" x14ac:dyDescent="0.2">
      <c r="A1411" s="95"/>
      <c r="B1411" s="95"/>
      <c r="C1411" s="95"/>
      <c r="D1411" s="95"/>
      <c r="E1411" s="95"/>
    </row>
    <row r="1412" spans="1:5" x14ac:dyDescent="0.2">
      <c r="A1412" s="95"/>
      <c r="B1412" s="95"/>
      <c r="C1412" s="95"/>
      <c r="D1412" s="95"/>
      <c r="E1412" s="95"/>
    </row>
    <row r="1413" spans="1:5" x14ac:dyDescent="0.2">
      <c r="A1413" s="95"/>
      <c r="B1413" s="95"/>
      <c r="C1413" s="95"/>
      <c r="D1413" s="95"/>
      <c r="E1413" s="95"/>
    </row>
    <row r="1414" spans="1:5" x14ac:dyDescent="0.2">
      <c r="A1414" s="95"/>
      <c r="B1414" s="95"/>
      <c r="C1414" s="95"/>
      <c r="D1414" s="95"/>
      <c r="E1414" s="95"/>
    </row>
    <row r="1415" spans="1:5" x14ac:dyDescent="0.2">
      <c r="A1415" s="95"/>
      <c r="B1415" s="95"/>
      <c r="C1415" s="95"/>
      <c r="D1415" s="95"/>
      <c r="E1415" s="95"/>
    </row>
    <row r="1416" spans="1:5" x14ac:dyDescent="0.2">
      <c r="A1416" s="95"/>
      <c r="B1416" s="95"/>
      <c r="C1416" s="95"/>
      <c r="D1416" s="95"/>
      <c r="E1416" s="95"/>
    </row>
    <row r="1417" spans="1:5" x14ac:dyDescent="0.2">
      <c r="A1417" s="95"/>
      <c r="B1417" s="95"/>
      <c r="C1417" s="95"/>
      <c r="D1417" s="95"/>
      <c r="E1417" s="95"/>
    </row>
    <row r="1418" spans="1:5" x14ac:dyDescent="0.2">
      <c r="A1418" s="95"/>
      <c r="B1418" s="95"/>
      <c r="C1418" s="95"/>
      <c r="D1418" s="95"/>
      <c r="E1418" s="95"/>
    </row>
    <row r="1419" spans="1:5" x14ac:dyDescent="0.2">
      <c r="A1419" s="95"/>
      <c r="B1419" s="95"/>
      <c r="C1419" s="95"/>
      <c r="D1419" s="95"/>
      <c r="E1419" s="95"/>
    </row>
    <row r="1420" spans="1:5" x14ac:dyDescent="0.2">
      <c r="A1420" s="95"/>
      <c r="B1420" s="95"/>
      <c r="C1420" s="95"/>
      <c r="D1420" s="95"/>
      <c r="E1420" s="95"/>
    </row>
    <row r="1421" spans="1:5" x14ac:dyDescent="0.2">
      <c r="A1421" s="95"/>
      <c r="B1421" s="95"/>
      <c r="C1421" s="95"/>
      <c r="D1421" s="95"/>
      <c r="E1421" s="95"/>
    </row>
    <row r="1422" spans="1:5" x14ac:dyDescent="0.2">
      <c r="A1422" s="95"/>
      <c r="B1422" s="95"/>
      <c r="C1422" s="95"/>
      <c r="D1422" s="95"/>
      <c r="E1422" s="95"/>
    </row>
    <row r="1423" spans="1:5" x14ac:dyDescent="0.2">
      <c r="A1423" s="95"/>
      <c r="B1423" s="95"/>
      <c r="C1423" s="95"/>
      <c r="D1423" s="95"/>
      <c r="E1423" s="95"/>
    </row>
    <row r="1424" spans="1:5" x14ac:dyDescent="0.2">
      <c r="A1424" s="95"/>
      <c r="B1424" s="95"/>
      <c r="C1424" s="95"/>
      <c r="D1424" s="95"/>
      <c r="E1424" s="95"/>
    </row>
    <row r="1425" spans="1:5" x14ac:dyDescent="0.2">
      <c r="A1425" s="95"/>
      <c r="B1425" s="95"/>
      <c r="C1425" s="95"/>
      <c r="D1425" s="95"/>
      <c r="E1425" s="95"/>
    </row>
    <row r="1426" spans="1:5" x14ac:dyDescent="0.2">
      <c r="A1426" s="95"/>
      <c r="B1426" s="95"/>
      <c r="C1426" s="95"/>
      <c r="D1426" s="95"/>
      <c r="E1426" s="95"/>
    </row>
    <row r="1427" spans="1:5" x14ac:dyDescent="0.2">
      <c r="A1427" s="95"/>
      <c r="B1427" s="95"/>
      <c r="C1427" s="95"/>
      <c r="D1427" s="95"/>
      <c r="E1427" s="95"/>
    </row>
    <row r="1428" spans="1:5" x14ac:dyDescent="0.2">
      <c r="A1428" s="95"/>
      <c r="B1428" s="95"/>
      <c r="C1428" s="95"/>
      <c r="D1428" s="95"/>
      <c r="E1428" s="95"/>
    </row>
    <row r="1429" spans="1:5" x14ac:dyDescent="0.2">
      <c r="A1429" s="95"/>
      <c r="B1429" s="95"/>
      <c r="C1429" s="95"/>
      <c r="D1429" s="95"/>
      <c r="E1429" s="95"/>
    </row>
    <row r="1430" spans="1:5" x14ac:dyDescent="0.2">
      <c r="A1430" s="95"/>
      <c r="B1430" s="95"/>
      <c r="C1430" s="95"/>
      <c r="D1430" s="95"/>
      <c r="E1430" s="95"/>
    </row>
    <row r="1431" spans="1:5" x14ac:dyDescent="0.2">
      <c r="A1431" s="95"/>
      <c r="B1431" s="95"/>
      <c r="C1431" s="95"/>
      <c r="D1431" s="95"/>
      <c r="E1431" s="95"/>
    </row>
    <row r="1432" spans="1:5" x14ac:dyDescent="0.2">
      <c r="A1432" s="95"/>
      <c r="B1432" s="95"/>
      <c r="C1432" s="95"/>
      <c r="D1432" s="95"/>
      <c r="E1432" s="95"/>
    </row>
    <row r="1433" spans="1:5" x14ac:dyDescent="0.2">
      <c r="A1433" s="95"/>
      <c r="B1433" s="95"/>
      <c r="C1433" s="95"/>
      <c r="D1433" s="95"/>
      <c r="E1433" s="95"/>
    </row>
    <row r="1434" spans="1:5" x14ac:dyDescent="0.2">
      <c r="A1434" s="95"/>
      <c r="B1434" s="95"/>
      <c r="C1434" s="95"/>
      <c r="D1434" s="95"/>
      <c r="E1434" s="95"/>
    </row>
    <row r="1435" spans="1:5" x14ac:dyDescent="0.2">
      <c r="A1435" s="95"/>
      <c r="B1435" s="95"/>
      <c r="C1435" s="95"/>
      <c r="D1435" s="95"/>
      <c r="E1435" s="95"/>
    </row>
    <row r="1436" spans="1:5" x14ac:dyDescent="0.2">
      <c r="A1436" s="95"/>
      <c r="B1436" s="95"/>
      <c r="C1436" s="95"/>
      <c r="D1436" s="95"/>
      <c r="E1436" s="95"/>
    </row>
    <row r="1437" spans="1:5" x14ac:dyDescent="0.2">
      <c r="A1437" s="95"/>
      <c r="B1437" s="95"/>
      <c r="C1437" s="95"/>
      <c r="D1437" s="95"/>
      <c r="E1437" s="95"/>
    </row>
    <row r="1438" spans="1:5" x14ac:dyDescent="0.2">
      <c r="A1438" s="95"/>
      <c r="B1438" s="95"/>
      <c r="C1438" s="95"/>
      <c r="D1438" s="95"/>
      <c r="E1438" s="95"/>
    </row>
    <row r="1439" spans="1:5" x14ac:dyDescent="0.2">
      <c r="A1439" s="95"/>
      <c r="B1439" s="95"/>
      <c r="C1439" s="95"/>
      <c r="D1439" s="95"/>
      <c r="E1439" s="95"/>
    </row>
    <row r="1440" spans="1:5" x14ac:dyDescent="0.2">
      <c r="A1440" s="95"/>
      <c r="B1440" s="95"/>
      <c r="C1440" s="95"/>
      <c r="D1440" s="95"/>
      <c r="E1440" s="95"/>
    </row>
    <row r="1441" spans="1:5" x14ac:dyDescent="0.2">
      <c r="A1441" s="95"/>
      <c r="B1441" s="95"/>
      <c r="C1441" s="95"/>
      <c r="D1441" s="95"/>
      <c r="E1441" s="95"/>
    </row>
    <row r="1442" spans="1:5" x14ac:dyDescent="0.2">
      <c r="A1442" s="95"/>
      <c r="B1442" s="95"/>
      <c r="C1442" s="95"/>
      <c r="D1442" s="95"/>
      <c r="E1442" s="95"/>
    </row>
    <row r="1443" spans="1:5" x14ac:dyDescent="0.2">
      <c r="A1443" s="95"/>
      <c r="B1443" s="95"/>
      <c r="C1443" s="95"/>
      <c r="D1443" s="95"/>
      <c r="E1443" s="95"/>
    </row>
    <row r="1444" spans="1:5" x14ac:dyDescent="0.2">
      <c r="A1444" s="95"/>
      <c r="B1444" s="95"/>
      <c r="C1444" s="95"/>
      <c r="D1444" s="95"/>
      <c r="E1444" s="95"/>
    </row>
    <row r="1445" spans="1:5" x14ac:dyDescent="0.2">
      <c r="A1445" s="95"/>
      <c r="B1445" s="95"/>
      <c r="C1445" s="95"/>
      <c r="D1445" s="95"/>
      <c r="E1445" s="95"/>
    </row>
    <row r="1446" spans="1:5" x14ac:dyDescent="0.2">
      <c r="A1446" s="95"/>
      <c r="B1446" s="95"/>
      <c r="C1446" s="95"/>
      <c r="D1446" s="95"/>
      <c r="E1446" s="95"/>
    </row>
    <row r="1447" spans="1:5" x14ac:dyDescent="0.2">
      <c r="A1447" s="95"/>
      <c r="B1447" s="95"/>
      <c r="C1447" s="95"/>
      <c r="D1447" s="95"/>
      <c r="E1447" s="95"/>
    </row>
    <row r="1448" spans="1:5" x14ac:dyDescent="0.2">
      <c r="A1448" s="95"/>
      <c r="B1448" s="95"/>
      <c r="C1448" s="95"/>
      <c r="D1448" s="95"/>
      <c r="E1448" s="95"/>
    </row>
    <row r="1449" spans="1:5" x14ac:dyDescent="0.2">
      <c r="A1449" s="95"/>
      <c r="B1449" s="95"/>
      <c r="C1449" s="95"/>
      <c r="D1449" s="95"/>
      <c r="E1449" s="95"/>
    </row>
    <row r="1450" spans="1:5" x14ac:dyDescent="0.2">
      <c r="A1450" s="95"/>
      <c r="B1450" s="95"/>
      <c r="C1450" s="95"/>
      <c r="D1450" s="95"/>
      <c r="E1450" s="95"/>
    </row>
    <row r="1451" spans="1:5" x14ac:dyDescent="0.2">
      <c r="A1451" s="95"/>
      <c r="B1451" s="95"/>
      <c r="C1451" s="95"/>
      <c r="D1451" s="95"/>
      <c r="E1451" s="95"/>
    </row>
    <row r="1452" spans="1:5" x14ac:dyDescent="0.2">
      <c r="A1452" s="95"/>
      <c r="B1452" s="95"/>
      <c r="C1452" s="95"/>
      <c r="D1452" s="95"/>
      <c r="E1452" s="95"/>
    </row>
    <row r="1453" spans="1:5" x14ac:dyDescent="0.2">
      <c r="A1453" s="95"/>
      <c r="B1453" s="95"/>
      <c r="C1453" s="95"/>
      <c r="D1453" s="95"/>
      <c r="E1453" s="95"/>
    </row>
    <row r="1454" spans="1:5" x14ac:dyDescent="0.2">
      <c r="A1454" s="95"/>
      <c r="B1454" s="95"/>
      <c r="C1454" s="95"/>
      <c r="D1454" s="95"/>
      <c r="E1454" s="95"/>
    </row>
    <row r="1455" spans="1:5" x14ac:dyDescent="0.2">
      <c r="A1455" s="95"/>
      <c r="B1455" s="95"/>
      <c r="C1455" s="95"/>
      <c r="D1455" s="95"/>
      <c r="E1455" s="95"/>
    </row>
    <row r="1456" spans="1:5" x14ac:dyDescent="0.2">
      <c r="A1456" s="95"/>
      <c r="B1456" s="95"/>
      <c r="C1456" s="95"/>
      <c r="D1456" s="95"/>
      <c r="E1456" s="95"/>
    </row>
    <row r="1457" spans="1:5" x14ac:dyDescent="0.2">
      <c r="A1457" s="95"/>
      <c r="B1457" s="95"/>
      <c r="C1457" s="95"/>
      <c r="D1457" s="95"/>
      <c r="E1457" s="95"/>
    </row>
    <row r="1458" spans="1:5" x14ac:dyDescent="0.2">
      <c r="A1458" s="95"/>
      <c r="B1458" s="95"/>
      <c r="C1458" s="95"/>
      <c r="D1458" s="95"/>
      <c r="E1458" s="95"/>
    </row>
    <row r="1459" spans="1:5" x14ac:dyDescent="0.2">
      <c r="A1459" s="95"/>
      <c r="B1459" s="95"/>
      <c r="C1459" s="95"/>
      <c r="D1459" s="95"/>
      <c r="E1459" s="95"/>
    </row>
    <row r="1460" spans="1:5" x14ac:dyDescent="0.2">
      <c r="A1460" s="95"/>
      <c r="B1460" s="95"/>
      <c r="C1460" s="95"/>
      <c r="D1460" s="95"/>
      <c r="E1460" s="95"/>
    </row>
    <row r="1461" spans="1:5" x14ac:dyDescent="0.2">
      <c r="A1461" s="95"/>
      <c r="B1461" s="95"/>
      <c r="C1461" s="95"/>
      <c r="D1461" s="95"/>
      <c r="E1461" s="95"/>
    </row>
    <row r="1462" spans="1:5" x14ac:dyDescent="0.2">
      <c r="A1462" s="95"/>
      <c r="B1462" s="95"/>
      <c r="C1462" s="95"/>
      <c r="D1462" s="95"/>
      <c r="E1462" s="95"/>
    </row>
    <row r="1463" spans="1:5" x14ac:dyDescent="0.2">
      <c r="A1463" s="95"/>
      <c r="B1463" s="95"/>
      <c r="C1463" s="95"/>
      <c r="D1463" s="95"/>
      <c r="E1463" s="95"/>
    </row>
    <row r="1464" spans="1:5" x14ac:dyDescent="0.2">
      <c r="A1464" s="95"/>
      <c r="B1464" s="95"/>
      <c r="C1464" s="95"/>
      <c r="D1464" s="95"/>
      <c r="E1464" s="95"/>
    </row>
    <row r="1465" spans="1:5" x14ac:dyDescent="0.2">
      <c r="A1465" s="95"/>
      <c r="B1465" s="95"/>
      <c r="C1465" s="95"/>
      <c r="D1465" s="95"/>
      <c r="E1465" s="95"/>
    </row>
    <row r="1466" spans="1:5" x14ac:dyDescent="0.2">
      <c r="A1466" s="95"/>
      <c r="B1466" s="95"/>
      <c r="C1466" s="95"/>
      <c r="D1466" s="95"/>
      <c r="E1466" s="95"/>
    </row>
    <row r="1467" spans="1:5" x14ac:dyDescent="0.2">
      <c r="A1467" s="95"/>
      <c r="B1467" s="95"/>
      <c r="C1467" s="95"/>
      <c r="D1467" s="95"/>
      <c r="E1467" s="95"/>
    </row>
    <row r="1468" spans="1:5" x14ac:dyDescent="0.2">
      <c r="A1468" s="95"/>
      <c r="B1468" s="95"/>
      <c r="C1468" s="95"/>
      <c r="D1468" s="95"/>
      <c r="E1468" s="95"/>
    </row>
    <row r="1469" spans="1:5" x14ac:dyDescent="0.2">
      <c r="A1469" s="95"/>
      <c r="B1469" s="95"/>
      <c r="C1469" s="95"/>
      <c r="D1469" s="95"/>
      <c r="E1469" s="95"/>
    </row>
    <row r="1470" spans="1:5" x14ac:dyDescent="0.2">
      <c r="A1470" s="95"/>
      <c r="B1470" s="95"/>
      <c r="C1470" s="95"/>
      <c r="D1470" s="95"/>
      <c r="E1470" s="95"/>
    </row>
    <row r="1471" spans="1:5" x14ac:dyDescent="0.2">
      <c r="A1471" s="95"/>
      <c r="B1471" s="95"/>
      <c r="C1471" s="95"/>
      <c r="D1471" s="95"/>
      <c r="E1471" s="95"/>
    </row>
    <row r="1472" spans="1:5" x14ac:dyDescent="0.2">
      <c r="A1472" s="95"/>
      <c r="B1472" s="95"/>
      <c r="C1472" s="95"/>
      <c r="D1472" s="95"/>
      <c r="E1472" s="95"/>
    </row>
    <row r="1473" spans="1:5" x14ac:dyDescent="0.2">
      <c r="A1473" s="95"/>
      <c r="B1473" s="95"/>
      <c r="C1473" s="95"/>
      <c r="D1473" s="95"/>
      <c r="E1473" s="95"/>
    </row>
    <row r="1474" spans="1:5" x14ac:dyDescent="0.2">
      <c r="A1474" s="95"/>
      <c r="B1474" s="95"/>
      <c r="C1474" s="95"/>
      <c r="D1474" s="95"/>
      <c r="E1474" s="95"/>
    </row>
    <row r="1475" spans="1:5" x14ac:dyDescent="0.2">
      <c r="A1475" s="95"/>
      <c r="B1475" s="95"/>
      <c r="C1475" s="95"/>
      <c r="D1475" s="95"/>
      <c r="E1475" s="95"/>
    </row>
    <row r="1476" spans="1:5" x14ac:dyDescent="0.2">
      <c r="A1476" s="95"/>
      <c r="B1476" s="95"/>
      <c r="C1476" s="95"/>
      <c r="D1476" s="95"/>
      <c r="E1476" s="95"/>
    </row>
    <row r="1477" spans="1:5" x14ac:dyDescent="0.2">
      <c r="A1477" s="95"/>
      <c r="B1477" s="95"/>
      <c r="C1477" s="95"/>
      <c r="D1477" s="95"/>
      <c r="E1477" s="95"/>
    </row>
    <row r="1478" spans="1:5" x14ac:dyDescent="0.2">
      <c r="A1478" s="95"/>
      <c r="B1478" s="95"/>
      <c r="C1478" s="95"/>
      <c r="D1478" s="95"/>
      <c r="E1478" s="95"/>
    </row>
    <row r="1479" spans="1:5" x14ac:dyDescent="0.2">
      <c r="A1479" s="95"/>
      <c r="B1479" s="95"/>
      <c r="C1479" s="95"/>
      <c r="D1479" s="95"/>
      <c r="E1479" s="95"/>
    </row>
    <row r="1480" spans="1:5" x14ac:dyDescent="0.2">
      <c r="A1480" s="95"/>
      <c r="B1480" s="95"/>
      <c r="C1480" s="95"/>
      <c r="D1480" s="95"/>
      <c r="E1480" s="95"/>
    </row>
    <row r="1481" spans="1:5" x14ac:dyDescent="0.2">
      <c r="A1481" s="95"/>
      <c r="B1481" s="95"/>
      <c r="C1481" s="95"/>
      <c r="D1481" s="95"/>
      <c r="E1481" s="95"/>
    </row>
    <row r="1482" spans="1:5" x14ac:dyDescent="0.2">
      <c r="A1482" s="95"/>
      <c r="B1482" s="95"/>
      <c r="C1482" s="95"/>
      <c r="D1482" s="95"/>
      <c r="E1482" s="95"/>
    </row>
    <row r="1483" spans="1:5" x14ac:dyDescent="0.2">
      <c r="A1483" s="95"/>
      <c r="B1483" s="95"/>
      <c r="C1483" s="95"/>
      <c r="D1483" s="95"/>
      <c r="E1483" s="95"/>
    </row>
    <row r="1484" spans="1:5" x14ac:dyDescent="0.2">
      <c r="A1484" s="95"/>
      <c r="B1484" s="95"/>
      <c r="C1484" s="95"/>
      <c r="D1484" s="95"/>
      <c r="E1484" s="95"/>
    </row>
    <row r="1485" spans="1:5" x14ac:dyDescent="0.2">
      <c r="A1485" s="95"/>
      <c r="B1485" s="95"/>
      <c r="C1485" s="95"/>
      <c r="D1485" s="95"/>
      <c r="E1485" s="95"/>
    </row>
    <row r="1486" spans="1:5" x14ac:dyDescent="0.2">
      <c r="A1486" s="95"/>
      <c r="B1486" s="95"/>
      <c r="C1486" s="95"/>
      <c r="D1486" s="95"/>
      <c r="E1486" s="95"/>
    </row>
    <row r="1487" spans="1:5" x14ac:dyDescent="0.2">
      <c r="A1487" s="95"/>
      <c r="B1487" s="95"/>
      <c r="C1487" s="95"/>
      <c r="D1487" s="95"/>
      <c r="E1487" s="95"/>
    </row>
    <row r="1488" spans="1:5" x14ac:dyDescent="0.2">
      <c r="A1488" s="95"/>
      <c r="B1488" s="95"/>
      <c r="C1488" s="95"/>
      <c r="D1488" s="95"/>
      <c r="E1488" s="95"/>
    </row>
    <row r="1489" spans="1:5" x14ac:dyDescent="0.2">
      <c r="A1489" s="95"/>
      <c r="B1489" s="95"/>
      <c r="C1489" s="95"/>
      <c r="D1489" s="95"/>
      <c r="E1489" s="95"/>
    </row>
    <row r="1490" spans="1:5" x14ac:dyDescent="0.2">
      <c r="A1490" s="95"/>
      <c r="B1490" s="95"/>
      <c r="C1490" s="95"/>
      <c r="D1490" s="95"/>
      <c r="E1490" s="95"/>
    </row>
    <row r="1491" spans="1:5" x14ac:dyDescent="0.2">
      <c r="A1491" s="95"/>
      <c r="B1491" s="95"/>
      <c r="C1491" s="95"/>
      <c r="D1491" s="95"/>
      <c r="E1491" s="95"/>
    </row>
    <row r="1492" spans="1:5" x14ac:dyDescent="0.2">
      <c r="A1492" s="95"/>
      <c r="B1492" s="95"/>
      <c r="C1492" s="95"/>
      <c r="D1492" s="95"/>
      <c r="E1492" s="95"/>
    </row>
    <row r="1493" spans="1:5" x14ac:dyDescent="0.2">
      <c r="A1493" s="95"/>
      <c r="B1493" s="95"/>
      <c r="C1493" s="95"/>
      <c r="D1493" s="95"/>
      <c r="E1493" s="95"/>
    </row>
    <row r="1494" spans="1:5" x14ac:dyDescent="0.2">
      <c r="A1494" s="95"/>
      <c r="B1494" s="95"/>
      <c r="C1494" s="95"/>
      <c r="D1494" s="95"/>
      <c r="E1494" s="95"/>
    </row>
    <row r="1495" spans="1:5" x14ac:dyDescent="0.2">
      <c r="A1495" s="95"/>
      <c r="B1495" s="95"/>
      <c r="C1495" s="95"/>
      <c r="D1495" s="95"/>
      <c r="E1495" s="95"/>
    </row>
    <row r="1496" spans="1:5" x14ac:dyDescent="0.2">
      <c r="A1496" s="95"/>
      <c r="B1496" s="95"/>
      <c r="C1496" s="95"/>
      <c r="D1496" s="95"/>
      <c r="E1496" s="95"/>
    </row>
    <row r="1497" spans="1:5" x14ac:dyDescent="0.2">
      <c r="A1497" s="95"/>
      <c r="B1497" s="95"/>
      <c r="C1497" s="95"/>
      <c r="D1497" s="95"/>
      <c r="E1497" s="95"/>
    </row>
    <row r="1498" spans="1:5" x14ac:dyDescent="0.2">
      <c r="A1498" s="95"/>
      <c r="B1498" s="95"/>
      <c r="C1498" s="95"/>
      <c r="D1498" s="95"/>
      <c r="E1498" s="95"/>
    </row>
    <row r="1499" spans="1:5" x14ac:dyDescent="0.2">
      <c r="A1499" s="95"/>
      <c r="B1499" s="95"/>
      <c r="C1499" s="95"/>
      <c r="D1499" s="95"/>
      <c r="E1499" s="95"/>
    </row>
    <row r="1500" spans="1:5" x14ac:dyDescent="0.2">
      <c r="A1500" s="95"/>
      <c r="B1500" s="95"/>
      <c r="C1500" s="95"/>
      <c r="D1500" s="95"/>
      <c r="E1500" s="95"/>
    </row>
    <row r="1501" spans="1:5" x14ac:dyDescent="0.2">
      <c r="A1501" s="95"/>
      <c r="B1501" s="95"/>
      <c r="C1501" s="95"/>
      <c r="D1501" s="95"/>
      <c r="E1501" s="95"/>
    </row>
    <row r="1502" spans="1:5" x14ac:dyDescent="0.2">
      <c r="A1502" s="95"/>
      <c r="B1502" s="95"/>
      <c r="C1502" s="95"/>
      <c r="D1502" s="95"/>
      <c r="E1502" s="95"/>
    </row>
    <row r="1503" spans="1:5" x14ac:dyDescent="0.2">
      <c r="A1503" s="95"/>
      <c r="B1503" s="95"/>
      <c r="C1503" s="95"/>
      <c r="D1503" s="95"/>
      <c r="E1503" s="95"/>
    </row>
    <row r="1504" spans="1:5" x14ac:dyDescent="0.2">
      <c r="A1504" s="95"/>
      <c r="B1504" s="95"/>
      <c r="C1504" s="95"/>
      <c r="D1504" s="95"/>
      <c r="E1504" s="95"/>
    </row>
    <row r="1505" spans="1:5" x14ac:dyDescent="0.2">
      <c r="A1505" s="95"/>
      <c r="B1505" s="95"/>
      <c r="C1505" s="95"/>
      <c r="D1505" s="95"/>
      <c r="E1505" s="95"/>
    </row>
    <row r="1506" spans="1:5" x14ac:dyDescent="0.2">
      <c r="A1506" s="95"/>
      <c r="B1506" s="95"/>
      <c r="C1506" s="95"/>
      <c r="D1506" s="95"/>
      <c r="E1506" s="95"/>
    </row>
    <row r="1507" spans="1:5" x14ac:dyDescent="0.2">
      <c r="A1507" s="95"/>
      <c r="B1507" s="95"/>
      <c r="C1507" s="95"/>
      <c r="D1507" s="95"/>
      <c r="E1507" s="95"/>
    </row>
    <row r="1508" spans="1:5" x14ac:dyDescent="0.2">
      <c r="A1508" s="95"/>
      <c r="B1508" s="95"/>
      <c r="C1508" s="95"/>
      <c r="D1508" s="95"/>
      <c r="E1508" s="95"/>
    </row>
    <row r="1509" spans="1:5" x14ac:dyDescent="0.2">
      <c r="A1509" s="95"/>
      <c r="B1509" s="95"/>
      <c r="C1509" s="95"/>
      <c r="D1509" s="95"/>
      <c r="E1509" s="95"/>
    </row>
    <row r="1510" spans="1:5" x14ac:dyDescent="0.2">
      <c r="A1510" s="95"/>
      <c r="B1510" s="95"/>
      <c r="C1510" s="95"/>
      <c r="D1510" s="95"/>
      <c r="E1510" s="95"/>
    </row>
    <row r="1511" spans="1:5" x14ac:dyDescent="0.2">
      <c r="A1511" s="95"/>
      <c r="B1511" s="95"/>
      <c r="C1511" s="95"/>
      <c r="D1511" s="95"/>
      <c r="E1511" s="95"/>
    </row>
    <row r="1512" spans="1:5" x14ac:dyDescent="0.2">
      <c r="A1512" s="95"/>
      <c r="B1512" s="95"/>
      <c r="C1512" s="95"/>
      <c r="D1512" s="95"/>
      <c r="E1512" s="95"/>
    </row>
    <row r="1513" spans="1:5" x14ac:dyDescent="0.2">
      <c r="A1513" s="95"/>
      <c r="B1513" s="95"/>
      <c r="C1513" s="95"/>
      <c r="D1513" s="95"/>
      <c r="E1513" s="95"/>
    </row>
    <row r="1514" spans="1:5" x14ac:dyDescent="0.2">
      <c r="A1514" s="95"/>
      <c r="B1514" s="95"/>
      <c r="C1514" s="95"/>
      <c r="D1514" s="95"/>
      <c r="E1514" s="95"/>
    </row>
    <row r="1515" spans="1:5" x14ac:dyDescent="0.2">
      <c r="A1515" s="95"/>
      <c r="B1515" s="95"/>
      <c r="C1515" s="95"/>
      <c r="D1515" s="95"/>
      <c r="E1515" s="95"/>
    </row>
    <row r="1516" spans="1:5" x14ac:dyDescent="0.2">
      <c r="A1516" s="95"/>
      <c r="B1516" s="95"/>
      <c r="C1516" s="95"/>
      <c r="D1516" s="95"/>
      <c r="E1516" s="95"/>
    </row>
    <row r="1517" spans="1:5" x14ac:dyDescent="0.2">
      <c r="A1517" s="95"/>
      <c r="B1517" s="95"/>
      <c r="C1517" s="95"/>
      <c r="D1517" s="95"/>
      <c r="E1517" s="95"/>
    </row>
    <row r="1518" spans="1:5" x14ac:dyDescent="0.2">
      <c r="A1518" s="95"/>
      <c r="B1518" s="95"/>
      <c r="C1518" s="95"/>
      <c r="D1518" s="95"/>
      <c r="E1518" s="95"/>
    </row>
    <row r="1519" spans="1:5" x14ac:dyDescent="0.2">
      <c r="A1519" s="95"/>
      <c r="B1519" s="95"/>
      <c r="C1519" s="95"/>
      <c r="D1519" s="95"/>
      <c r="E1519" s="95"/>
    </row>
    <row r="1520" spans="1:5" x14ac:dyDescent="0.2">
      <c r="A1520" s="95"/>
      <c r="B1520" s="95"/>
      <c r="C1520" s="95"/>
      <c r="D1520" s="95"/>
      <c r="E1520" s="95"/>
    </row>
    <row r="1521" spans="1:5" x14ac:dyDescent="0.2">
      <c r="A1521" s="95"/>
      <c r="B1521" s="95"/>
      <c r="C1521" s="95"/>
      <c r="D1521" s="95"/>
      <c r="E1521" s="95"/>
    </row>
    <row r="1522" spans="1:5" x14ac:dyDescent="0.2">
      <c r="A1522" s="95"/>
      <c r="B1522" s="95"/>
      <c r="C1522" s="95"/>
      <c r="D1522" s="95"/>
      <c r="E1522" s="95"/>
    </row>
    <row r="1523" spans="1:5" x14ac:dyDescent="0.2">
      <c r="A1523" s="95"/>
      <c r="B1523" s="95"/>
      <c r="C1523" s="95"/>
      <c r="D1523" s="95"/>
      <c r="E1523" s="95"/>
    </row>
    <row r="1524" spans="1:5" x14ac:dyDescent="0.2">
      <c r="A1524" s="95"/>
      <c r="B1524" s="95"/>
      <c r="C1524" s="95"/>
      <c r="D1524" s="95"/>
      <c r="E1524" s="95"/>
    </row>
    <row r="1525" spans="1:5" x14ac:dyDescent="0.2">
      <c r="A1525" s="95"/>
      <c r="B1525" s="95"/>
      <c r="C1525" s="95"/>
      <c r="D1525" s="95"/>
      <c r="E1525" s="95"/>
    </row>
    <row r="1526" spans="1:5" x14ac:dyDescent="0.2">
      <c r="A1526" s="95"/>
      <c r="B1526" s="95"/>
      <c r="C1526" s="95"/>
      <c r="D1526" s="95"/>
      <c r="E1526" s="95"/>
    </row>
    <row r="1527" spans="1:5" x14ac:dyDescent="0.2">
      <c r="A1527" s="95"/>
      <c r="B1527" s="95"/>
      <c r="C1527" s="95"/>
      <c r="D1527" s="95"/>
      <c r="E1527" s="95"/>
    </row>
    <row r="1528" spans="1:5" x14ac:dyDescent="0.2">
      <c r="A1528" s="95"/>
      <c r="B1528" s="95"/>
      <c r="C1528" s="95"/>
      <c r="D1528" s="95"/>
      <c r="E1528" s="95"/>
    </row>
    <row r="1529" spans="1:5" x14ac:dyDescent="0.2">
      <c r="A1529" s="95"/>
      <c r="B1529" s="95"/>
      <c r="C1529" s="95"/>
      <c r="D1529" s="95"/>
      <c r="E1529" s="95"/>
    </row>
    <row r="1530" spans="1:5" x14ac:dyDescent="0.2">
      <c r="A1530" s="95"/>
      <c r="B1530" s="95"/>
      <c r="C1530" s="95"/>
      <c r="D1530" s="95"/>
      <c r="E1530" s="95"/>
    </row>
    <row r="1531" spans="1:5" x14ac:dyDescent="0.2">
      <c r="A1531" s="95"/>
      <c r="B1531" s="95"/>
      <c r="C1531" s="95"/>
      <c r="D1531" s="95"/>
      <c r="E1531" s="95"/>
    </row>
    <row r="1532" spans="1:5" x14ac:dyDescent="0.2">
      <c r="A1532" s="95"/>
      <c r="B1532" s="95"/>
      <c r="C1532" s="95"/>
      <c r="D1532" s="95"/>
      <c r="E1532" s="95"/>
    </row>
    <row r="1533" spans="1:5" x14ac:dyDescent="0.2">
      <c r="A1533" s="95"/>
      <c r="B1533" s="95"/>
      <c r="C1533" s="95"/>
      <c r="D1533" s="95"/>
      <c r="E1533" s="95"/>
    </row>
    <row r="1534" spans="1:5" x14ac:dyDescent="0.2">
      <c r="A1534" s="95"/>
      <c r="B1534" s="95"/>
      <c r="C1534" s="95"/>
      <c r="D1534" s="95"/>
      <c r="E1534" s="95"/>
    </row>
    <row r="1535" spans="1:5" x14ac:dyDescent="0.2">
      <c r="A1535" s="95"/>
      <c r="B1535" s="95"/>
      <c r="C1535" s="95"/>
      <c r="D1535" s="95"/>
      <c r="E1535" s="95"/>
    </row>
    <row r="1536" spans="1:5" x14ac:dyDescent="0.2">
      <c r="A1536" s="95"/>
      <c r="B1536" s="95"/>
      <c r="C1536" s="95"/>
      <c r="D1536" s="95"/>
      <c r="E1536" s="95"/>
    </row>
    <row r="1537" spans="1:5" x14ac:dyDescent="0.2">
      <c r="A1537" s="95"/>
      <c r="B1537" s="95"/>
      <c r="C1537" s="95"/>
      <c r="D1537" s="95"/>
      <c r="E1537" s="95"/>
    </row>
    <row r="1538" spans="1:5" x14ac:dyDescent="0.2">
      <c r="A1538" s="95"/>
      <c r="B1538" s="95"/>
      <c r="C1538" s="95"/>
      <c r="D1538" s="95"/>
      <c r="E1538" s="95"/>
    </row>
    <row r="1539" spans="1:5" x14ac:dyDescent="0.2">
      <c r="A1539" s="95"/>
      <c r="B1539" s="95"/>
      <c r="C1539" s="95"/>
      <c r="D1539" s="95"/>
      <c r="E1539" s="95"/>
    </row>
    <row r="1540" spans="1:5" x14ac:dyDescent="0.2">
      <c r="A1540" s="95"/>
      <c r="B1540" s="95"/>
      <c r="C1540" s="95"/>
      <c r="D1540" s="95"/>
      <c r="E1540" s="95"/>
    </row>
    <row r="1541" spans="1:5" x14ac:dyDescent="0.2">
      <c r="A1541" s="95"/>
      <c r="B1541" s="95"/>
      <c r="C1541" s="95"/>
      <c r="D1541" s="95"/>
      <c r="E1541" s="95"/>
    </row>
    <row r="1542" spans="1:5" x14ac:dyDescent="0.2">
      <c r="A1542" s="95"/>
      <c r="B1542" s="95"/>
      <c r="C1542" s="95"/>
      <c r="D1542" s="95"/>
      <c r="E1542" s="95"/>
    </row>
    <row r="1543" spans="1:5" x14ac:dyDescent="0.2">
      <c r="A1543" s="95"/>
      <c r="B1543" s="95"/>
      <c r="C1543" s="95"/>
      <c r="D1543" s="95"/>
      <c r="E1543" s="95"/>
    </row>
    <row r="1544" spans="1:5" x14ac:dyDescent="0.2">
      <c r="A1544" s="95"/>
      <c r="B1544" s="95"/>
      <c r="C1544" s="95"/>
      <c r="D1544" s="95"/>
      <c r="E1544" s="95"/>
    </row>
    <row r="1545" spans="1:5" x14ac:dyDescent="0.2">
      <c r="A1545" s="95"/>
      <c r="B1545" s="95"/>
      <c r="C1545" s="95"/>
      <c r="D1545" s="95"/>
      <c r="E1545" s="95"/>
    </row>
    <row r="1546" spans="1:5" x14ac:dyDescent="0.2">
      <c r="A1546" s="95"/>
      <c r="B1546" s="95"/>
      <c r="C1546" s="95"/>
      <c r="D1546" s="95"/>
      <c r="E1546" s="95"/>
    </row>
    <row r="1547" spans="1:5" x14ac:dyDescent="0.2">
      <c r="A1547" s="95"/>
      <c r="B1547" s="95"/>
      <c r="C1547" s="95"/>
      <c r="D1547" s="95"/>
      <c r="E1547" s="95"/>
    </row>
    <row r="1548" spans="1:5" x14ac:dyDescent="0.2">
      <c r="A1548" s="95"/>
      <c r="B1548" s="95"/>
      <c r="C1548" s="95"/>
      <c r="D1548" s="95"/>
      <c r="E1548" s="95"/>
    </row>
    <row r="1549" spans="1:5" x14ac:dyDescent="0.2">
      <c r="A1549" s="95"/>
      <c r="B1549" s="95"/>
      <c r="C1549" s="95"/>
      <c r="D1549" s="95"/>
      <c r="E1549" s="95"/>
    </row>
    <row r="1550" spans="1:5" x14ac:dyDescent="0.2">
      <c r="A1550" s="95"/>
      <c r="B1550" s="95"/>
      <c r="C1550" s="95"/>
      <c r="D1550" s="95"/>
      <c r="E1550" s="95"/>
    </row>
    <row r="1551" spans="1:5" x14ac:dyDescent="0.2">
      <c r="A1551" s="95"/>
      <c r="B1551" s="95"/>
      <c r="C1551" s="95"/>
      <c r="D1551" s="95"/>
      <c r="E1551" s="95"/>
    </row>
    <row r="1552" spans="1:5" x14ac:dyDescent="0.2">
      <c r="A1552" s="95"/>
      <c r="B1552" s="95"/>
      <c r="C1552" s="95"/>
      <c r="D1552" s="95"/>
      <c r="E1552" s="95"/>
    </row>
    <row r="1553" spans="1:5" x14ac:dyDescent="0.2">
      <c r="A1553" s="95"/>
      <c r="B1553" s="95"/>
      <c r="C1553" s="95"/>
      <c r="D1553" s="95"/>
      <c r="E1553" s="95"/>
    </row>
    <row r="1554" spans="1:5" x14ac:dyDescent="0.2">
      <c r="A1554" s="95"/>
      <c r="B1554" s="95"/>
      <c r="C1554" s="95"/>
      <c r="D1554" s="95"/>
      <c r="E1554" s="95"/>
    </row>
    <row r="1555" spans="1:5" x14ac:dyDescent="0.2">
      <c r="A1555" s="95"/>
      <c r="B1555" s="95"/>
      <c r="C1555" s="95"/>
      <c r="D1555" s="95"/>
      <c r="E1555" s="95"/>
    </row>
    <row r="1556" spans="1:5" x14ac:dyDescent="0.2">
      <c r="A1556" s="95"/>
      <c r="B1556" s="95"/>
      <c r="C1556" s="95"/>
      <c r="D1556" s="95"/>
      <c r="E1556" s="95"/>
    </row>
    <row r="1557" spans="1:5" x14ac:dyDescent="0.2">
      <c r="A1557" s="95"/>
      <c r="B1557" s="95"/>
      <c r="C1557" s="95"/>
      <c r="D1557" s="95"/>
      <c r="E1557" s="95"/>
    </row>
    <row r="1558" spans="1:5" x14ac:dyDescent="0.2">
      <c r="A1558" s="95"/>
      <c r="B1558" s="95"/>
      <c r="C1558" s="95"/>
      <c r="D1558" s="95"/>
      <c r="E1558" s="95"/>
    </row>
    <row r="1559" spans="1:5" x14ac:dyDescent="0.2">
      <c r="A1559" s="95"/>
      <c r="B1559" s="95"/>
      <c r="C1559" s="95"/>
      <c r="D1559" s="95"/>
      <c r="E1559" s="95"/>
    </row>
    <row r="1560" spans="1:5" x14ac:dyDescent="0.2">
      <c r="A1560" s="95"/>
      <c r="B1560" s="95"/>
      <c r="C1560" s="95"/>
      <c r="D1560" s="95"/>
      <c r="E1560" s="95"/>
    </row>
    <row r="1561" spans="1:5" x14ac:dyDescent="0.2">
      <c r="A1561" s="95"/>
      <c r="B1561" s="95"/>
      <c r="C1561" s="95"/>
      <c r="D1561" s="95"/>
      <c r="E1561" s="95"/>
    </row>
    <row r="1562" spans="1:5" x14ac:dyDescent="0.2">
      <c r="A1562" s="95"/>
      <c r="B1562" s="95"/>
      <c r="C1562" s="95"/>
      <c r="D1562" s="95"/>
      <c r="E1562" s="95"/>
    </row>
    <row r="1563" spans="1:5" x14ac:dyDescent="0.2">
      <c r="A1563" s="95"/>
      <c r="B1563" s="95"/>
      <c r="C1563" s="95"/>
      <c r="D1563" s="95"/>
      <c r="E1563" s="95"/>
    </row>
    <row r="1564" spans="1:5" x14ac:dyDescent="0.2">
      <c r="A1564" s="95"/>
      <c r="B1564" s="95"/>
      <c r="C1564" s="95"/>
      <c r="D1564" s="95"/>
      <c r="E1564" s="95"/>
    </row>
    <row r="1565" spans="1:5" x14ac:dyDescent="0.2">
      <c r="A1565" s="95"/>
      <c r="B1565" s="95"/>
      <c r="C1565" s="95"/>
      <c r="D1565" s="95"/>
      <c r="E1565" s="95"/>
    </row>
    <row r="1566" spans="1:5" x14ac:dyDescent="0.2">
      <c r="A1566" s="95"/>
      <c r="B1566" s="95"/>
      <c r="C1566" s="95"/>
      <c r="D1566" s="95"/>
      <c r="E1566" s="95"/>
    </row>
    <row r="1567" spans="1:5" x14ac:dyDescent="0.2">
      <c r="A1567" s="95"/>
      <c r="B1567" s="95"/>
      <c r="C1567" s="95"/>
      <c r="D1567" s="95"/>
      <c r="E1567" s="95"/>
    </row>
    <row r="1568" spans="1:5" x14ac:dyDescent="0.2">
      <c r="A1568" s="95"/>
      <c r="B1568" s="95"/>
      <c r="C1568" s="95"/>
      <c r="D1568" s="95"/>
      <c r="E1568" s="95"/>
    </row>
    <row r="1569" spans="1:5" x14ac:dyDescent="0.2">
      <c r="A1569" s="95"/>
      <c r="B1569" s="95"/>
      <c r="C1569" s="95"/>
      <c r="D1569" s="95"/>
      <c r="E1569" s="95"/>
    </row>
    <row r="1570" spans="1:5" x14ac:dyDescent="0.2">
      <c r="A1570" s="95"/>
      <c r="B1570" s="95"/>
      <c r="C1570" s="95"/>
      <c r="D1570" s="95"/>
      <c r="E1570" s="95"/>
    </row>
    <row r="1571" spans="1:5" x14ac:dyDescent="0.2">
      <c r="A1571" s="95"/>
      <c r="B1571" s="95"/>
      <c r="C1571" s="95"/>
      <c r="D1571" s="95"/>
      <c r="E1571" s="95"/>
    </row>
    <row r="1572" spans="1:5" x14ac:dyDescent="0.2">
      <c r="A1572" s="95"/>
      <c r="B1572" s="95"/>
      <c r="C1572" s="95"/>
      <c r="D1572" s="95"/>
      <c r="E1572" s="95"/>
    </row>
    <row r="1573" spans="1:5" x14ac:dyDescent="0.2">
      <c r="A1573" s="95"/>
      <c r="B1573" s="95"/>
      <c r="C1573" s="95"/>
      <c r="D1573" s="95"/>
      <c r="E1573" s="95"/>
    </row>
    <row r="1574" spans="1:5" x14ac:dyDescent="0.2">
      <c r="A1574" s="95"/>
      <c r="B1574" s="95"/>
      <c r="C1574" s="95"/>
      <c r="D1574" s="95"/>
      <c r="E1574" s="95"/>
    </row>
    <row r="1575" spans="1:5" x14ac:dyDescent="0.2">
      <c r="A1575" s="95"/>
      <c r="B1575" s="95"/>
      <c r="C1575" s="95"/>
      <c r="D1575" s="95"/>
      <c r="E1575" s="95"/>
    </row>
    <row r="1576" spans="1:5" x14ac:dyDescent="0.2">
      <c r="A1576" s="95"/>
      <c r="B1576" s="95"/>
      <c r="C1576" s="95"/>
      <c r="D1576" s="95"/>
      <c r="E1576" s="95"/>
    </row>
    <row r="1577" spans="1:5" x14ac:dyDescent="0.2">
      <c r="A1577" s="95"/>
      <c r="B1577" s="95"/>
      <c r="C1577" s="95"/>
      <c r="D1577" s="95"/>
      <c r="E1577" s="95"/>
    </row>
    <row r="1578" spans="1:5" x14ac:dyDescent="0.2">
      <c r="A1578" s="95"/>
      <c r="B1578" s="95"/>
      <c r="C1578" s="95"/>
      <c r="D1578" s="95"/>
      <c r="E1578" s="95"/>
    </row>
    <row r="1579" spans="1:5" x14ac:dyDescent="0.2">
      <c r="A1579" s="95"/>
      <c r="B1579" s="95"/>
      <c r="C1579" s="95"/>
      <c r="D1579" s="95"/>
      <c r="E1579" s="95"/>
    </row>
    <row r="1580" spans="1:5" x14ac:dyDescent="0.2">
      <c r="A1580" s="95"/>
      <c r="B1580" s="95"/>
      <c r="C1580" s="95"/>
      <c r="D1580" s="95"/>
      <c r="E1580" s="95"/>
    </row>
    <row r="1581" spans="1:5" x14ac:dyDescent="0.2">
      <c r="A1581" s="95"/>
      <c r="B1581" s="95"/>
      <c r="C1581" s="95"/>
      <c r="D1581" s="95"/>
      <c r="E1581" s="95"/>
    </row>
    <row r="1582" spans="1:5" x14ac:dyDescent="0.2">
      <c r="A1582" s="95"/>
      <c r="B1582" s="95"/>
      <c r="C1582" s="95"/>
      <c r="D1582" s="95"/>
      <c r="E1582" s="95"/>
    </row>
    <row r="1583" spans="1:5" x14ac:dyDescent="0.2">
      <c r="A1583" s="95"/>
      <c r="B1583" s="95"/>
      <c r="C1583" s="95"/>
      <c r="D1583" s="95"/>
      <c r="E1583" s="95"/>
    </row>
    <row r="1584" spans="1:5" x14ac:dyDescent="0.2">
      <c r="A1584" s="95"/>
      <c r="B1584" s="95"/>
      <c r="C1584" s="95"/>
      <c r="D1584" s="95"/>
      <c r="E1584" s="95"/>
    </row>
    <row r="1585" spans="1:5" x14ac:dyDescent="0.2">
      <c r="A1585" s="95"/>
      <c r="B1585" s="95"/>
      <c r="C1585" s="95"/>
      <c r="D1585" s="95"/>
      <c r="E1585" s="95"/>
    </row>
    <row r="1586" spans="1:5" x14ac:dyDescent="0.2">
      <c r="A1586" s="95"/>
      <c r="B1586" s="95"/>
      <c r="C1586" s="95"/>
      <c r="D1586" s="95"/>
      <c r="E1586" s="95"/>
    </row>
    <row r="1587" spans="1:5" x14ac:dyDescent="0.2">
      <c r="A1587" s="95"/>
      <c r="B1587" s="95"/>
      <c r="C1587" s="95"/>
      <c r="D1587" s="95"/>
      <c r="E1587" s="95"/>
    </row>
    <row r="1588" spans="1:5" x14ac:dyDescent="0.2">
      <c r="A1588" s="95"/>
      <c r="B1588" s="95"/>
      <c r="C1588" s="95"/>
      <c r="D1588" s="95"/>
      <c r="E1588" s="95"/>
    </row>
    <row r="1589" spans="1:5" x14ac:dyDescent="0.2">
      <c r="A1589" s="95"/>
      <c r="B1589" s="95"/>
      <c r="C1589" s="95"/>
      <c r="D1589" s="95"/>
      <c r="E1589" s="95"/>
    </row>
    <row r="1590" spans="1:5" x14ac:dyDescent="0.2">
      <c r="A1590" s="95"/>
      <c r="B1590" s="95"/>
      <c r="C1590" s="95"/>
      <c r="D1590" s="95"/>
      <c r="E1590" s="95"/>
    </row>
    <row r="1591" spans="1:5" x14ac:dyDescent="0.2">
      <c r="A1591" s="95"/>
      <c r="B1591" s="95"/>
      <c r="C1591" s="95"/>
      <c r="D1591" s="95"/>
      <c r="E1591" s="95"/>
    </row>
    <row r="1592" spans="1:5" x14ac:dyDescent="0.2">
      <c r="A1592" s="95"/>
      <c r="B1592" s="95"/>
      <c r="C1592" s="95"/>
      <c r="D1592" s="95"/>
      <c r="E1592" s="95"/>
    </row>
    <row r="1593" spans="1:5" x14ac:dyDescent="0.2">
      <c r="A1593" s="95"/>
      <c r="B1593" s="95"/>
      <c r="C1593" s="95"/>
      <c r="D1593" s="95"/>
      <c r="E1593" s="95"/>
    </row>
    <row r="1594" spans="1:5" x14ac:dyDescent="0.2">
      <c r="A1594" s="95"/>
      <c r="B1594" s="95"/>
      <c r="C1594" s="95"/>
      <c r="D1594" s="95"/>
      <c r="E1594" s="95"/>
    </row>
    <row r="1595" spans="1:5" x14ac:dyDescent="0.2">
      <c r="A1595" s="95"/>
      <c r="B1595" s="95"/>
      <c r="C1595" s="95"/>
      <c r="D1595" s="95"/>
      <c r="E1595" s="95"/>
    </row>
    <row r="1596" spans="1:5" x14ac:dyDescent="0.2">
      <c r="A1596" s="95"/>
      <c r="B1596" s="95"/>
      <c r="C1596" s="95"/>
      <c r="D1596" s="95"/>
      <c r="E1596" s="95"/>
    </row>
    <row r="1597" spans="1:5" x14ac:dyDescent="0.2">
      <c r="A1597" s="95"/>
      <c r="B1597" s="95"/>
      <c r="C1597" s="95"/>
      <c r="D1597" s="95"/>
      <c r="E1597" s="95"/>
    </row>
    <row r="1598" spans="1:5" x14ac:dyDescent="0.2">
      <c r="A1598" s="95"/>
      <c r="B1598" s="95"/>
      <c r="C1598" s="95"/>
      <c r="D1598" s="95"/>
      <c r="E1598" s="95"/>
    </row>
    <row r="1599" spans="1:5" x14ac:dyDescent="0.2">
      <c r="A1599" s="95"/>
      <c r="B1599" s="95"/>
      <c r="C1599" s="95"/>
      <c r="D1599" s="95"/>
      <c r="E1599" s="95"/>
    </row>
    <row r="1600" spans="1:5" x14ac:dyDescent="0.2">
      <c r="A1600" s="95"/>
      <c r="B1600" s="95"/>
      <c r="C1600" s="95"/>
      <c r="D1600" s="95"/>
      <c r="E1600" s="95"/>
    </row>
    <row r="1601" spans="1:5" x14ac:dyDescent="0.2">
      <c r="A1601" s="95"/>
      <c r="B1601" s="95"/>
      <c r="C1601" s="95"/>
      <c r="D1601" s="95"/>
      <c r="E1601" s="95"/>
    </row>
    <row r="1602" spans="1:5" x14ac:dyDescent="0.2">
      <c r="A1602" s="95"/>
      <c r="B1602" s="95"/>
      <c r="C1602" s="95"/>
      <c r="D1602" s="95"/>
      <c r="E1602" s="95"/>
    </row>
    <row r="1603" spans="1:5" x14ac:dyDescent="0.2">
      <c r="A1603" s="95"/>
      <c r="B1603" s="95"/>
      <c r="C1603" s="95"/>
      <c r="D1603" s="95"/>
      <c r="E1603" s="95"/>
    </row>
    <row r="1604" spans="1:5" x14ac:dyDescent="0.2">
      <c r="A1604" s="95"/>
      <c r="B1604" s="95"/>
      <c r="C1604" s="95"/>
      <c r="D1604" s="95"/>
      <c r="E1604" s="95"/>
    </row>
    <row r="1605" spans="1:5" x14ac:dyDescent="0.2">
      <c r="A1605" s="95"/>
      <c r="B1605" s="95"/>
      <c r="C1605" s="95"/>
      <c r="D1605" s="95"/>
      <c r="E1605" s="95"/>
    </row>
    <row r="1606" spans="1:5" x14ac:dyDescent="0.2">
      <c r="A1606" s="95"/>
      <c r="B1606" s="95"/>
      <c r="C1606" s="95"/>
      <c r="D1606" s="95"/>
      <c r="E1606" s="95"/>
    </row>
    <row r="1607" spans="1:5" x14ac:dyDescent="0.2">
      <c r="A1607" s="95"/>
      <c r="B1607" s="95"/>
      <c r="C1607" s="95"/>
      <c r="D1607" s="95"/>
      <c r="E1607" s="95"/>
    </row>
    <row r="1608" spans="1:5" x14ac:dyDescent="0.2">
      <c r="A1608" s="95"/>
      <c r="B1608" s="95"/>
      <c r="C1608" s="95"/>
      <c r="D1608" s="95"/>
      <c r="E1608" s="95"/>
    </row>
    <row r="1609" spans="1:5" x14ac:dyDescent="0.2">
      <c r="A1609" s="95"/>
      <c r="B1609" s="95"/>
      <c r="C1609" s="95"/>
      <c r="D1609" s="95"/>
      <c r="E1609" s="95"/>
    </row>
    <row r="1610" spans="1:5" x14ac:dyDescent="0.2">
      <c r="A1610" s="95"/>
      <c r="B1610" s="95"/>
      <c r="C1610" s="95"/>
      <c r="D1610" s="95"/>
      <c r="E1610" s="95"/>
    </row>
    <row r="1611" spans="1:5" x14ac:dyDescent="0.2">
      <c r="A1611" s="95"/>
      <c r="B1611" s="95"/>
      <c r="C1611" s="95"/>
      <c r="D1611" s="95"/>
      <c r="E1611" s="95"/>
    </row>
    <row r="1612" spans="1:5" x14ac:dyDescent="0.2">
      <c r="A1612" s="95"/>
      <c r="B1612" s="95"/>
      <c r="C1612" s="95"/>
      <c r="D1612" s="95"/>
      <c r="E1612" s="95"/>
    </row>
    <row r="1613" spans="1:5" x14ac:dyDescent="0.2">
      <c r="A1613" s="95"/>
      <c r="B1613" s="95"/>
      <c r="C1613" s="95"/>
      <c r="D1613" s="95"/>
      <c r="E1613" s="95"/>
    </row>
    <row r="1614" spans="1:5" x14ac:dyDescent="0.2">
      <c r="A1614" s="95"/>
      <c r="B1614" s="95"/>
      <c r="C1614" s="95"/>
      <c r="D1614" s="95"/>
      <c r="E1614" s="95"/>
    </row>
    <row r="1615" spans="1:5" x14ac:dyDescent="0.2">
      <c r="A1615" s="95"/>
      <c r="B1615" s="95"/>
      <c r="C1615" s="95"/>
      <c r="D1615" s="95"/>
      <c r="E1615" s="95"/>
    </row>
    <row r="1616" spans="1:5" x14ac:dyDescent="0.2">
      <c r="A1616" s="95"/>
      <c r="B1616" s="95"/>
      <c r="C1616" s="95"/>
      <c r="D1616" s="95"/>
      <c r="E1616" s="95"/>
    </row>
    <row r="1617" spans="1:5" x14ac:dyDescent="0.2">
      <c r="A1617" s="95"/>
      <c r="B1617" s="95"/>
      <c r="C1617" s="95"/>
      <c r="D1617" s="95"/>
      <c r="E1617" s="95"/>
    </row>
    <row r="1618" spans="1:5" x14ac:dyDescent="0.2">
      <c r="A1618" s="95"/>
      <c r="B1618" s="95"/>
      <c r="C1618" s="95"/>
      <c r="D1618" s="95"/>
      <c r="E1618" s="95"/>
    </row>
    <row r="1619" spans="1:5" x14ac:dyDescent="0.2">
      <c r="A1619" s="95"/>
      <c r="B1619" s="95"/>
      <c r="C1619" s="95"/>
      <c r="D1619" s="95"/>
      <c r="E1619" s="95"/>
    </row>
    <row r="1620" spans="1:5" x14ac:dyDescent="0.2">
      <c r="A1620" s="95"/>
      <c r="B1620" s="95"/>
      <c r="C1620" s="95"/>
      <c r="D1620" s="95"/>
      <c r="E1620" s="95"/>
    </row>
    <row r="1621" spans="1:5" x14ac:dyDescent="0.2">
      <c r="A1621" s="95"/>
      <c r="B1621" s="95"/>
      <c r="C1621" s="95"/>
      <c r="D1621" s="95"/>
      <c r="E1621" s="95"/>
    </row>
    <row r="1622" spans="1:5" x14ac:dyDescent="0.2">
      <c r="A1622" s="95"/>
      <c r="B1622" s="95"/>
      <c r="C1622" s="95"/>
      <c r="D1622" s="95"/>
      <c r="E1622" s="95"/>
    </row>
    <row r="1623" spans="1:5" x14ac:dyDescent="0.2">
      <c r="A1623" s="95"/>
      <c r="B1623" s="95"/>
      <c r="C1623" s="95"/>
      <c r="D1623" s="95"/>
      <c r="E1623" s="95"/>
    </row>
    <row r="1624" spans="1:5" x14ac:dyDescent="0.2">
      <c r="A1624" s="95"/>
      <c r="B1624" s="95"/>
      <c r="C1624" s="95"/>
      <c r="D1624" s="95"/>
      <c r="E1624" s="95"/>
    </row>
    <row r="1625" spans="1:5" x14ac:dyDescent="0.2">
      <c r="A1625" s="95"/>
      <c r="B1625" s="95"/>
      <c r="C1625" s="95"/>
      <c r="D1625" s="95"/>
      <c r="E1625" s="95"/>
    </row>
    <row r="1626" spans="1:5" x14ac:dyDescent="0.2">
      <c r="A1626" s="95"/>
      <c r="B1626" s="95"/>
      <c r="C1626" s="95"/>
      <c r="D1626" s="95"/>
      <c r="E1626" s="95"/>
    </row>
    <row r="1627" spans="1:5" x14ac:dyDescent="0.2">
      <c r="A1627" s="95"/>
      <c r="B1627" s="95"/>
      <c r="C1627" s="95"/>
      <c r="D1627" s="95"/>
      <c r="E1627" s="95"/>
    </row>
    <row r="1628" spans="1:5" x14ac:dyDescent="0.2">
      <c r="A1628" s="95"/>
      <c r="B1628" s="95"/>
      <c r="C1628" s="95"/>
      <c r="D1628" s="95"/>
      <c r="E1628" s="95"/>
    </row>
    <row r="1629" spans="1:5" x14ac:dyDescent="0.2">
      <c r="A1629" s="95"/>
      <c r="B1629" s="95"/>
      <c r="C1629" s="95"/>
      <c r="D1629" s="95"/>
      <c r="E1629" s="95"/>
    </row>
    <row r="1630" spans="1:5" x14ac:dyDescent="0.2">
      <c r="A1630" s="95"/>
      <c r="B1630" s="95"/>
      <c r="C1630" s="95"/>
      <c r="D1630" s="95"/>
      <c r="E1630" s="95"/>
    </row>
    <row r="1631" spans="1:5" x14ac:dyDescent="0.2">
      <c r="A1631" s="95"/>
      <c r="B1631" s="95"/>
      <c r="C1631" s="95"/>
      <c r="D1631" s="95"/>
      <c r="E1631" s="95"/>
    </row>
    <row r="1632" spans="1:5" x14ac:dyDescent="0.2">
      <c r="A1632" s="95"/>
      <c r="B1632" s="95"/>
      <c r="C1632" s="95"/>
      <c r="D1632" s="95"/>
      <c r="E1632" s="95"/>
    </row>
    <row r="1633" spans="1:5" x14ac:dyDescent="0.2">
      <c r="A1633" s="95"/>
      <c r="B1633" s="95"/>
      <c r="C1633" s="95"/>
      <c r="D1633" s="95"/>
      <c r="E1633" s="95"/>
    </row>
    <row r="1634" spans="1:5" x14ac:dyDescent="0.2">
      <c r="A1634" s="95"/>
      <c r="B1634" s="95"/>
      <c r="C1634" s="95"/>
      <c r="D1634" s="95"/>
      <c r="E1634" s="95"/>
    </row>
    <row r="1635" spans="1:5" x14ac:dyDescent="0.2">
      <c r="A1635" s="95"/>
      <c r="B1635" s="95"/>
      <c r="C1635" s="95"/>
      <c r="D1635" s="95"/>
      <c r="E1635" s="95"/>
    </row>
    <row r="1636" spans="1:5" x14ac:dyDescent="0.2">
      <c r="A1636" s="95"/>
      <c r="B1636" s="95"/>
      <c r="C1636" s="95"/>
      <c r="D1636" s="95"/>
      <c r="E1636" s="95"/>
    </row>
    <row r="1637" spans="1:5" x14ac:dyDescent="0.2">
      <c r="A1637" s="95"/>
      <c r="B1637" s="95"/>
      <c r="C1637" s="95"/>
      <c r="D1637" s="95"/>
      <c r="E1637" s="95"/>
    </row>
    <row r="1638" spans="1:5" x14ac:dyDescent="0.2">
      <c r="A1638" s="95"/>
      <c r="B1638" s="95"/>
      <c r="C1638" s="95"/>
      <c r="D1638" s="95"/>
      <c r="E1638" s="95"/>
    </row>
    <row r="1639" spans="1:5" x14ac:dyDescent="0.2">
      <c r="A1639" s="95"/>
      <c r="B1639" s="95"/>
      <c r="C1639" s="95"/>
      <c r="D1639" s="95"/>
      <c r="E1639" s="95"/>
    </row>
    <row r="1640" spans="1:5" x14ac:dyDescent="0.2">
      <c r="A1640" s="95"/>
      <c r="B1640" s="95"/>
      <c r="C1640" s="95"/>
      <c r="D1640" s="95"/>
      <c r="E1640" s="95"/>
    </row>
    <row r="1641" spans="1:5" x14ac:dyDescent="0.2">
      <c r="A1641" s="95"/>
      <c r="B1641" s="95"/>
      <c r="C1641" s="95"/>
      <c r="D1641" s="95"/>
      <c r="E1641" s="95"/>
    </row>
    <row r="1642" spans="1:5" x14ac:dyDescent="0.2">
      <c r="A1642" s="95"/>
      <c r="B1642" s="95"/>
      <c r="C1642" s="95"/>
      <c r="D1642" s="95"/>
      <c r="E1642" s="95"/>
    </row>
    <row r="1643" spans="1:5" x14ac:dyDescent="0.2">
      <c r="A1643" s="95"/>
      <c r="B1643" s="95"/>
      <c r="C1643" s="95"/>
      <c r="D1643" s="95"/>
      <c r="E1643" s="95"/>
    </row>
    <row r="1644" spans="1:5" x14ac:dyDescent="0.2">
      <c r="A1644" s="95"/>
      <c r="B1644" s="95"/>
      <c r="C1644" s="95"/>
      <c r="D1644" s="95"/>
      <c r="E1644" s="95"/>
    </row>
    <row r="1645" spans="1:5" x14ac:dyDescent="0.2">
      <c r="A1645" s="95"/>
      <c r="B1645" s="95"/>
      <c r="C1645" s="95"/>
      <c r="D1645" s="95"/>
      <c r="E1645" s="95"/>
    </row>
    <row r="1646" spans="1:5" x14ac:dyDescent="0.2">
      <c r="A1646" s="95"/>
      <c r="B1646" s="95"/>
      <c r="C1646" s="95"/>
      <c r="D1646" s="95"/>
      <c r="E1646" s="95"/>
    </row>
    <row r="1647" spans="1:5" x14ac:dyDescent="0.2">
      <c r="A1647" s="95"/>
      <c r="B1647" s="95"/>
      <c r="C1647" s="95"/>
      <c r="D1647" s="95"/>
      <c r="E1647" s="95"/>
    </row>
    <row r="1648" spans="1:5" x14ac:dyDescent="0.2">
      <c r="A1648" s="95"/>
      <c r="B1648" s="95"/>
      <c r="C1648" s="95"/>
      <c r="D1648" s="95"/>
      <c r="E1648" s="95"/>
    </row>
    <row r="1649" spans="1:5" x14ac:dyDescent="0.2">
      <c r="A1649" s="95"/>
      <c r="B1649" s="95"/>
      <c r="C1649" s="95"/>
      <c r="D1649" s="95"/>
      <c r="E1649" s="95"/>
    </row>
    <row r="1650" spans="1:5" x14ac:dyDescent="0.2">
      <c r="A1650" s="95"/>
      <c r="B1650" s="95"/>
      <c r="C1650" s="95"/>
      <c r="D1650" s="95"/>
      <c r="E1650" s="95"/>
    </row>
    <row r="1651" spans="1:5" x14ac:dyDescent="0.2">
      <c r="A1651" s="95"/>
      <c r="B1651" s="95"/>
      <c r="C1651" s="95"/>
      <c r="D1651" s="95"/>
      <c r="E1651" s="95"/>
    </row>
    <row r="1652" spans="1:5" x14ac:dyDescent="0.2">
      <c r="A1652" s="95"/>
      <c r="B1652" s="95"/>
      <c r="C1652" s="95"/>
      <c r="D1652" s="95"/>
      <c r="E1652" s="95"/>
    </row>
    <row r="1653" spans="1:5" x14ac:dyDescent="0.2">
      <c r="A1653" s="95"/>
      <c r="B1653" s="95"/>
      <c r="C1653" s="95"/>
      <c r="D1653" s="95"/>
      <c r="E1653" s="95"/>
    </row>
    <row r="1654" spans="1:5" x14ac:dyDescent="0.2">
      <c r="A1654" s="95"/>
      <c r="B1654" s="95"/>
      <c r="C1654" s="95"/>
      <c r="D1654" s="95"/>
      <c r="E1654" s="95"/>
    </row>
    <row r="1655" spans="1:5" x14ac:dyDescent="0.2">
      <c r="A1655" s="95"/>
      <c r="B1655" s="95"/>
      <c r="C1655" s="95"/>
      <c r="D1655" s="95"/>
      <c r="E1655" s="95"/>
    </row>
    <row r="1656" spans="1:5" x14ac:dyDescent="0.2">
      <c r="A1656" s="95"/>
      <c r="B1656" s="95"/>
      <c r="C1656" s="95"/>
      <c r="D1656" s="95"/>
      <c r="E1656" s="95"/>
    </row>
    <row r="1657" spans="1:5" x14ac:dyDescent="0.2">
      <c r="A1657" s="95"/>
      <c r="B1657" s="95"/>
      <c r="C1657" s="95"/>
      <c r="D1657" s="95"/>
      <c r="E1657" s="95"/>
    </row>
    <row r="1658" spans="1:5" x14ac:dyDescent="0.2">
      <c r="A1658" s="95"/>
      <c r="B1658" s="95"/>
      <c r="C1658" s="95"/>
      <c r="D1658" s="95"/>
      <c r="E1658" s="95"/>
    </row>
    <row r="1659" spans="1:5" x14ac:dyDescent="0.2">
      <c r="A1659" s="95"/>
      <c r="B1659" s="95"/>
      <c r="C1659" s="95"/>
      <c r="D1659" s="95"/>
      <c r="E1659" s="95"/>
    </row>
    <row r="1660" spans="1:5" x14ac:dyDescent="0.2">
      <c r="A1660" s="95"/>
      <c r="B1660" s="95"/>
      <c r="C1660" s="95"/>
      <c r="D1660" s="95"/>
      <c r="E1660" s="95"/>
    </row>
    <row r="1661" spans="1:5" x14ac:dyDescent="0.2">
      <c r="A1661" s="95"/>
      <c r="B1661" s="95"/>
      <c r="C1661" s="95"/>
      <c r="D1661" s="95"/>
      <c r="E1661" s="95"/>
    </row>
    <row r="1662" spans="1:5" x14ac:dyDescent="0.2">
      <c r="A1662" s="95"/>
      <c r="B1662" s="95"/>
      <c r="C1662" s="95"/>
      <c r="D1662" s="95"/>
      <c r="E1662" s="95"/>
    </row>
    <row r="1663" spans="1:5" x14ac:dyDescent="0.2">
      <c r="A1663" s="95"/>
      <c r="B1663" s="95"/>
      <c r="C1663" s="95"/>
      <c r="D1663" s="95"/>
      <c r="E1663" s="95"/>
    </row>
    <row r="1664" spans="1:5" x14ac:dyDescent="0.2">
      <c r="A1664" s="95"/>
      <c r="B1664" s="95"/>
      <c r="C1664" s="95"/>
      <c r="D1664" s="95"/>
      <c r="E1664" s="95"/>
    </row>
    <row r="1665" spans="1:5" x14ac:dyDescent="0.2">
      <c r="A1665" s="95"/>
      <c r="B1665" s="95"/>
      <c r="C1665" s="95"/>
      <c r="D1665" s="95"/>
      <c r="E1665" s="95"/>
    </row>
    <row r="1666" spans="1:5" x14ac:dyDescent="0.2">
      <c r="A1666" s="95"/>
      <c r="B1666" s="95"/>
      <c r="C1666" s="95"/>
      <c r="D1666" s="95"/>
      <c r="E1666" s="95"/>
    </row>
    <row r="1667" spans="1:5" x14ac:dyDescent="0.2">
      <c r="A1667" s="95"/>
      <c r="B1667" s="95"/>
      <c r="C1667" s="95"/>
      <c r="D1667" s="95"/>
      <c r="E1667" s="95"/>
    </row>
    <row r="1668" spans="1:5" x14ac:dyDescent="0.2">
      <c r="A1668" s="95"/>
      <c r="B1668" s="95"/>
      <c r="C1668" s="95"/>
      <c r="D1668" s="95"/>
      <c r="E1668" s="95"/>
    </row>
    <row r="1669" spans="1:5" x14ac:dyDescent="0.2">
      <c r="A1669" s="95"/>
      <c r="B1669" s="95"/>
      <c r="C1669" s="95"/>
      <c r="D1669" s="95"/>
      <c r="E1669" s="95"/>
    </row>
    <row r="1670" spans="1:5" x14ac:dyDescent="0.2">
      <c r="A1670" s="95"/>
      <c r="B1670" s="95"/>
      <c r="C1670" s="95"/>
      <c r="D1670" s="95"/>
      <c r="E1670" s="95"/>
    </row>
    <row r="1671" spans="1:5" x14ac:dyDescent="0.2">
      <c r="A1671" s="95"/>
      <c r="B1671" s="95"/>
      <c r="C1671" s="95"/>
      <c r="D1671" s="95"/>
      <c r="E1671" s="95"/>
    </row>
    <row r="1672" spans="1:5" x14ac:dyDescent="0.2">
      <c r="A1672" s="95"/>
      <c r="B1672" s="95"/>
      <c r="C1672" s="95"/>
      <c r="D1672" s="95"/>
      <c r="E1672" s="95"/>
    </row>
    <row r="1673" spans="1:5" x14ac:dyDescent="0.2">
      <c r="A1673" s="95"/>
      <c r="B1673" s="95"/>
      <c r="C1673" s="95"/>
      <c r="D1673" s="95"/>
      <c r="E1673" s="95"/>
    </row>
    <row r="1674" spans="1:5" x14ac:dyDescent="0.2">
      <c r="A1674" s="95"/>
      <c r="B1674" s="95"/>
      <c r="C1674" s="95"/>
      <c r="D1674" s="95"/>
      <c r="E1674" s="95"/>
    </row>
    <row r="1675" spans="1:5" x14ac:dyDescent="0.2">
      <c r="A1675" s="95"/>
      <c r="B1675" s="95"/>
      <c r="C1675" s="95"/>
      <c r="D1675" s="95"/>
      <c r="E1675" s="95"/>
    </row>
    <row r="1676" spans="1:5" x14ac:dyDescent="0.2">
      <c r="A1676" s="95"/>
      <c r="B1676" s="95"/>
      <c r="C1676" s="95"/>
      <c r="D1676" s="95"/>
      <c r="E1676" s="95"/>
    </row>
    <row r="1677" spans="1:5" x14ac:dyDescent="0.2">
      <c r="A1677" s="95"/>
      <c r="B1677" s="95"/>
      <c r="C1677" s="95"/>
      <c r="D1677" s="95"/>
      <c r="E1677" s="95"/>
    </row>
    <row r="1678" spans="1:5" x14ac:dyDescent="0.2">
      <c r="A1678" s="95"/>
      <c r="B1678" s="95"/>
      <c r="C1678" s="95"/>
      <c r="D1678" s="95"/>
      <c r="E1678" s="95"/>
    </row>
    <row r="1679" spans="1:5" x14ac:dyDescent="0.2">
      <c r="A1679" s="95"/>
      <c r="B1679" s="95"/>
      <c r="C1679" s="95"/>
      <c r="D1679" s="95"/>
      <c r="E1679" s="95"/>
    </row>
    <row r="1680" spans="1:5" x14ac:dyDescent="0.2">
      <c r="A1680" s="95"/>
      <c r="B1680" s="95"/>
      <c r="C1680" s="95"/>
      <c r="D1680" s="95"/>
      <c r="E1680" s="95"/>
    </row>
    <row r="1681" spans="1:5" x14ac:dyDescent="0.2">
      <c r="A1681" s="95"/>
      <c r="B1681" s="95"/>
      <c r="C1681" s="95"/>
      <c r="D1681" s="95"/>
      <c r="E1681" s="95"/>
    </row>
    <row r="1682" spans="1:5" x14ac:dyDescent="0.2">
      <c r="A1682" s="95"/>
      <c r="B1682" s="95"/>
      <c r="C1682" s="95"/>
      <c r="D1682" s="95"/>
      <c r="E1682" s="95"/>
    </row>
    <row r="1683" spans="1:5" x14ac:dyDescent="0.2">
      <c r="A1683" s="95"/>
      <c r="B1683" s="95"/>
      <c r="C1683" s="95"/>
      <c r="D1683" s="95"/>
      <c r="E1683" s="95"/>
    </row>
    <row r="1684" spans="1:5" x14ac:dyDescent="0.2">
      <c r="A1684" s="95"/>
      <c r="B1684" s="95"/>
      <c r="C1684" s="95"/>
      <c r="D1684" s="95"/>
      <c r="E1684" s="95"/>
    </row>
    <row r="1685" spans="1:5" x14ac:dyDescent="0.2">
      <c r="A1685" s="95"/>
      <c r="B1685" s="95"/>
      <c r="C1685" s="95"/>
      <c r="D1685" s="95"/>
      <c r="E1685" s="95"/>
    </row>
    <row r="1686" spans="1:5" x14ac:dyDescent="0.2">
      <c r="A1686" s="95"/>
      <c r="B1686" s="95"/>
      <c r="C1686" s="95"/>
      <c r="D1686" s="95"/>
      <c r="E1686" s="95"/>
    </row>
    <row r="1687" spans="1:5" x14ac:dyDescent="0.2">
      <c r="A1687" s="95"/>
      <c r="B1687" s="95"/>
      <c r="C1687" s="95"/>
      <c r="D1687" s="95"/>
      <c r="E1687" s="95"/>
    </row>
    <row r="1688" spans="1:5" x14ac:dyDescent="0.2">
      <c r="A1688" s="95"/>
      <c r="B1688" s="95"/>
      <c r="C1688" s="95"/>
      <c r="D1688" s="95"/>
      <c r="E1688" s="95"/>
    </row>
    <row r="1689" spans="1:5" x14ac:dyDescent="0.2">
      <c r="A1689" s="95"/>
      <c r="B1689" s="95"/>
      <c r="C1689" s="95"/>
      <c r="D1689" s="95"/>
      <c r="E1689" s="95"/>
    </row>
    <row r="1690" spans="1:5" x14ac:dyDescent="0.2">
      <c r="A1690" s="95"/>
      <c r="B1690" s="95"/>
      <c r="C1690" s="95"/>
      <c r="D1690" s="95"/>
      <c r="E1690" s="95"/>
    </row>
    <row r="1691" spans="1:5" x14ac:dyDescent="0.2">
      <c r="A1691" s="95"/>
      <c r="B1691" s="95"/>
      <c r="C1691" s="95"/>
      <c r="D1691" s="95"/>
      <c r="E1691" s="95"/>
    </row>
    <row r="1692" spans="1:5" x14ac:dyDescent="0.2">
      <c r="A1692" s="95"/>
      <c r="B1692" s="95"/>
      <c r="C1692" s="95"/>
      <c r="D1692" s="95"/>
      <c r="E1692" s="95"/>
    </row>
    <row r="1693" spans="1:5" x14ac:dyDescent="0.2">
      <c r="A1693" s="95"/>
      <c r="B1693" s="95"/>
      <c r="C1693" s="95"/>
      <c r="D1693" s="95"/>
      <c r="E1693" s="95"/>
    </row>
    <row r="1694" spans="1:5" x14ac:dyDescent="0.2">
      <c r="A1694" s="95"/>
      <c r="B1694" s="95"/>
      <c r="C1694" s="95"/>
      <c r="D1694" s="95"/>
      <c r="E1694" s="95"/>
    </row>
    <row r="1695" spans="1:5" x14ac:dyDescent="0.2">
      <c r="A1695" s="95"/>
      <c r="B1695" s="95"/>
      <c r="C1695" s="95"/>
      <c r="D1695" s="95"/>
      <c r="E1695" s="95"/>
    </row>
    <row r="1696" spans="1:5" x14ac:dyDescent="0.2">
      <c r="A1696" s="95"/>
      <c r="B1696" s="95"/>
      <c r="C1696" s="95"/>
      <c r="D1696" s="95"/>
      <c r="E1696" s="95"/>
    </row>
    <row r="1697" spans="1:5" x14ac:dyDescent="0.2">
      <c r="A1697" s="95"/>
      <c r="B1697" s="95"/>
      <c r="C1697" s="95"/>
      <c r="D1697" s="95"/>
      <c r="E1697" s="95"/>
    </row>
    <row r="1698" spans="1:5" x14ac:dyDescent="0.2">
      <c r="A1698" s="95"/>
      <c r="B1698" s="95"/>
      <c r="C1698" s="95"/>
      <c r="D1698" s="95"/>
      <c r="E1698" s="95"/>
    </row>
    <row r="1699" spans="1:5" x14ac:dyDescent="0.2">
      <c r="A1699" s="95"/>
      <c r="B1699" s="95"/>
      <c r="C1699" s="95"/>
      <c r="D1699" s="95"/>
      <c r="E1699" s="95"/>
    </row>
    <row r="1700" spans="1:5" x14ac:dyDescent="0.2">
      <c r="A1700" s="95"/>
      <c r="B1700" s="95"/>
      <c r="C1700" s="95"/>
      <c r="D1700" s="95"/>
      <c r="E1700" s="95"/>
    </row>
    <row r="1701" spans="1:5" x14ac:dyDescent="0.2">
      <c r="A1701" s="95"/>
      <c r="B1701" s="95"/>
      <c r="C1701" s="95"/>
      <c r="D1701" s="95"/>
      <c r="E1701" s="95"/>
    </row>
    <row r="1702" spans="1:5" x14ac:dyDescent="0.2">
      <c r="A1702" s="95"/>
      <c r="B1702" s="95"/>
      <c r="C1702" s="95"/>
      <c r="D1702" s="95"/>
      <c r="E1702" s="95"/>
    </row>
    <row r="1703" spans="1:5" x14ac:dyDescent="0.2">
      <c r="A1703" s="95"/>
      <c r="B1703" s="95"/>
      <c r="C1703" s="95"/>
      <c r="D1703" s="95"/>
      <c r="E1703" s="95"/>
    </row>
    <row r="1704" spans="1:5" x14ac:dyDescent="0.2">
      <c r="A1704" s="95"/>
      <c r="B1704" s="95"/>
      <c r="C1704" s="95"/>
      <c r="D1704" s="95"/>
      <c r="E1704" s="95"/>
    </row>
    <row r="1705" spans="1:5" x14ac:dyDescent="0.2">
      <c r="A1705" s="95"/>
      <c r="B1705" s="95"/>
      <c r="C1705" s="95"/>
      <c r="D1705" s="95"/>
      <c r="E1705" s="95"/>
    </row>
    <row r="1706" spans="1:5" x14ac:dyDescent="0.2">
      <c r="A1706" s="95"/>
      <c r="B1706" s="95"/>
      <c r="C1706" s="95"/>
      <c r="D1706" s="95"/>
      <c r="E1706" s="95"/>
    </row>
    <row r="1707" spans="1:5" x14ac:dyDescent="0.2">
      <c r="A1707" s="95"/>
      <c r="B1707" s="95"/>
      <c r="C1707" s="95"/>
      <c r="D1707" s="95"/>
      <c r="E1707" s="95"/>
    </row>
    <row r="1708" spans="1:5" x14ac:dyDescent="0.2">
      <c r="A1708" s="95"/>
      <c r="B1708" s="95"/>
      <c r="C1708" s="95"/>
      <c r="D1708" s="95"/>
      <c r="E1708" s="95"/>
    </row>
    <row r="1709" spans="1:5" x14ac:dyDescent="0.2">
      <c r="A1709" s="95"/>
      <c r="B1709" s="95"/>
      <c r="C1709" s="95"/>
      <c r="D1709" s="95"/>
      <c r="E1709" s="95"/>
    </row>
    <row r="1710" spans="1:5" x14ac:dyDescent="0.2">
      <c r="A1710" s="95"/>
      <c r="B1710" s="95"/>
      <c r="C1710" s="95"/>
      <c r="D1710" s="95"/>
      <c r="E1710" s="95"/>
    </row>
    <row r="1711" spans="1:5" x14ac:dyDescent="0.2">
      <c r="A1711" s="95"/>
      <c r="B1711" s="95"/>
      <c r="C1711" s="95"/>
      <c r="D1711" s="95"/>
      <c r="E1711" s="95"/>
    </row>
    <row r="1712" spans="1:5" x14ac:dyDescent="0.2">
      <c r="A1712" s="95"/>
      <c r="B1712" s="95"/>
      <c r="C1712" s="95"/>
      <c r="D1712" s="95"/>
      <c r="E1712" s="95"/>
    </row>
    <row r="1713" spans="1:5" x14ac:dyDescent="0.2">
      <c r="A1713" s="95"/>
      <c r="B1713" s="95"/>
      <c r="C1713" s="95"/>
      <c r="D1713" s="95"/>
      <c r="E1713" s="95"/>
    </row>
    <row r="1714" spans="1:5" x14ac:dyDescent="0.2">
      <c r="A1714" s="95"/>
      <c r="B1714" s="95"/>
      <c r="C1714" s="95"/>
      <c r="D1714" s="95"/>
      <c r="E1714" s="95"/>
    </row>
    <row r="1715" spans="1:5" x14ac:dyDescent="0.2">
      <c r="A1715" s="95"/>
      <c r="B1715" s="95"/>
      <c r="C1715" s="95"/>
      <c r="D1715" s="95"/>
      <c r="E1715" s="95"/>
    </row>
    <row r="1716" spans="1:5" x14ac:dyDescent="0.2">
      <c r="A1716" s="95"/>
      <c r="B1716" s="95"/>
      <c r="C1716" s="95"/>
      <c r="D1716" s="95"/>
      <c r="E1716" s="95"/>
    </row>
    <row r="1717" spans="1:5" x14ac:dyDescent="0.2">
      <c r="A1717" s="95"/>
      <c r="B1717" s="95"/>
      <c r="C1717" s="95"/>
      <c r="D1717" s="95"/>
      <c r="E1717" s="95"/>
    </row>
    <row r="1718" spans="1:5" x14ac:dyDescent="0.2">
      <c r="A1718" s="95"/>
      <c r="B1718" s="95"/>
      <c r="C1718" s="95"/>
      <c r="D1718" s="95"/>
      <c r="E1718" s="95"/>
    </row>
    <row r="1719" spans="1:5" x14ac:dyDescent="0.2">
      <c r="A1719" s="95"/>
      <c r="B1719" s="95"/>
      <c r="C1719" s="95"/>
      <c r="D1719" s="95"/>
      <c r="E1719" s="95"/>
    </row>
    <row r="1720" spans="1:5" x14ac:dyDescent="0.2">
      <c r="A1720" s="95"/>
      <c r="B1720" s="95"/>
      <c r="C1720" s="95"/>
      <c r="D1720" s="95"/>
      <c r="E1720" s="95"/>
    </row>
    <row r="1721" spans="1:5" x14ac:dyDescent="0.2">
      <c r="A1721" s="95"/>
      <c r="B1721" s="95"/>
      <c r="C1721" s="95"/>
      <c r="D1721" s="95"/>
      <c r="E1721" s="95"/>
    </row>
    <row r="1722" spans="1:5" x14ac:dyDescent="0.2">
      <c r="A1722" s="95"/>
      <c r="B1722" s="95"/>
      <c r="C1722" s="95"/>
      <c r="D1722" s="95"/>
      <c r="E1722" s="95"/>
    </row>
    <row r="1723" spans="1:5" x14ac:dyDescent="0.2">
      <c r="A1723" s="95"/>
      <c r="B1723" s="95"/>
      <c r="C1723" s="95"/>
      <c r="D1723" s="95"/>
      <c r="E1723" s="95"/>
    </row>
    <row r="1724" spans="1:5" x14ac:dyDescent="0.2">
      <c r="A1724" s="95"/>
      <c r="B1724" s="95"/>
      <c r="C1724" s="95"/>
      <c r="D1724" s="95"/>
      <c r="E1724" s="95"/>
    </row>
    <row r="1725" spans="1:5" x14ac:dyDescent="0.2">
      <c r="A1725" s="95"/>
      <c r="B1725" s="95"/>
      <c r="C1725" s="95"/>
      <c r="D1725" s="95"/>
      <c r="E1725" s="95"/>
    </row>
    <row r="1726" spans="1:5" x14ac:dyDescent="0.2">
      <c r="A1726" s="95"/>
      <c r="B1726" s="95"/>
      <c r="C1726" s="95"/>
      <c r="D1726" s="95"/>
      <c r="E1726" s="95"/>
    </row>
    <row r="1727" spans="1:5" x14ac:dyDescent="0.2">
      <c r="A1727" s="95"/>
      <c r="B1727" s="95"/>
      <c r="C1727" s="95"/>
      <c r="D1727" s="95"/>
      <c r="E1727" s="95"/>
    </row>
    <row r="1728" spans="1:5" x14ac:dyDescent="0.2">
      <c r="A1728" s="95"/>
      <c r="B1728" s="95"/>
      <c r="C1728" s="95"/>
      <c r="D1728" s="95"/>
      <c r="E1728" s="95"/>
    </row>
    <row r="1729" spans="1:5" x14ac:dyDescent="0.2">
      <c r="A1729" s="95"/>
      <c r="B1729" s="95"/>
      <c r="C1729" s="95"/>
      <c r="D1729" s="95"/>
      <c r="E1729" s="95"/>
    </row>
    <row r="1730" spans="1:5" x14ac:dyDescent="0.2">
      <c r="A1730" s="95"/>
      <c r="B1730" s="95"/>
      <c r="C1730" s="95"/>
      <c r="D1730" s="95"/>
      <c r="E1730" s="95"/>
    </row>
    <row r="1731" spans="1:5" x14ac:dyDescent="0.2">
      <c r="A1731" s="95"/>
      <c r="B1731" s="95"/>
      <c r="C1731" s="95"/>
      <c r="D1731" s="95"/>
      <c r="E1731" s="95"/>
    </row>
    <row r="1732" spans="1:5" x14ac:dyDescent="0.2">
      <c r="A1732" s="95"/>
      <c r="B1732" s="95"/>
      <c r="C1732" s="95"/>
      <c r="D1732" s="95"/>
      <c r="E1732" s="95"/>
    </row>
    <row r="1733" spans="1:5" x14ac:dyDescent="0.2">
      <c r="A1733" s="95"/>
      <c r="B1733" s="95"/>
      <c r="C1733" s="95"/>
      <c r="D1733" s="95"/>
      <c r="E1733" s="95"/>
    </row>
    <row r="1734" spans="1:5" x14ac:dyDescent="0.2">
      <c r="A1734" s="95"/>
      <c r="B1734" s="95"/>
      <c r="C1734" s="95"/>
      <c r="D1734" s="95"/>
      <c r="E1734" s="95"/>
    </row>
    <row r="1735" spans="1:5" x14ac:dyDescent="0.2">
      <c r="A1735" s="95"/>
      <c r="B1735" s="95"/>
      <c r="C1735" s="95"/>
      <c r="D1735" s="95"/>
      <c r="E1735" s="95"/>
    </row>
    <row r="1736" spans="1:5" x14ac:dyDescent="0.2">
      <c r="A1736" s="95"/>
      <c r="B1736" s="95"/>
      <c r="C1736" s="95"/>
      <c r="D1736" s="95"/>
      <c r="E1736" s="95"/>
    </row>
    <row r="1737" spans="1:5" x14ac:dyDescent="0.2">
      <c r="A1737" s="95"/>
      <c r="B1737" s="95"/>
      <c r="C1737" s="95"/>
      <c r="D1737" s="95"/>
      <c r="E1737" s="95"/>
    </row>
    <row r="1738" spans="1:5" x14ac:dyDescent="0.2">
      <c r="A1738" s="95"/>
      <c r="B1738" s="95"/>
      <c r="C1738" s="95"/>
      <c r="D1738" s="95"/>
      <c r="E1738" s="95"/>
    </row>
    <row r="1739" spans="1:5" x14ac:dyDescent="0.2">
      <c r="A1739" s="95"/>
      <c r="B1739" s="95"/>
      <c r="C1739" s="95"/>
      <c r="D1739" s="95"/>
      <c r="E1739" s="95"/>
    </row>
    <row r="1740" spans="1:5" x14ac:dyDescent="0.2">
      <c r="A1740" s="95"/>
      <c r="B1740" s="95"/>
      <c r="C1740" s="95"/>
      <c r="D1740" s="95"/>
      <c r="E1740" s="95"/>
    </row>
    <row r="1741" spans="1:5" x14ac:dyDescent="0.2">
      <c r="A1741" s="95"/>
      <c r="B1741" s="95"/>
      <c r="C1741" s="95"/>
      <c r="D1741" s="95"/>
      <c r="E1741" s="95"/>
    </row>
    <row r="1742" spans="1:5" x14ac:dyDescent="0.2">
      <c r="A1742" s="95"/>
      <c r="B1742" s="95"/>
      <c r="C1742" s="95"/>
      <c r="D1742" s="95"/>
      <c r="E1742" s="95"/>
    </row>
    <row r="1743" spans="1:5" x14ac:dyDescent="0.2">
      <c r="A1743" s="95"/>
      <c r="B1743" s="95"/>
      <c r="C1743" s="95"/>
      <c r="D1743" s="95"/>
      <c r="E1743" s="95"/>
    </row>
    <row r="1744" spans="1:5" x14ac:dyDescent="0.2">
      <c r="A1744" s="95"/>
      <c r="B1744" s="95"/>
      <c r="C1744" s="95"/>
      <c r="D1744" s="95"/>
      <c r="E1744" s="95"/>
    </row>
    <row r="1745" spans="1:5" x14ac:dyDescent="0.2">
      <c r="A1745" s="95"/>
      <c r="B1745" s="95"/>
      <c r="C1745" s="95"/>
      <c r="D1745" s="95"/>
      <c r="E1745" s="95"/>
    </row>
    <row r="1746" spans="1:5" x14ac:dyDescent="0.2">
      <c r="A1746" s="95"/>
      <c r="B1746" s="95"/>
      <c r="C1746" s="95"/>
      <c r="D1746" s="95"/>
      <c r="E1746" s="95"/>
    </row>
    <row r="1747" spans="1:5" x14ac:dyDescent="0.2">
      <c r="A1747" s="95"/>
      <c r="B1747" s="95"/>
      <c r="C1747" s="95"/>
      <c r="D1747" s="95"/>
      <c r="E1747" s="95"/>
    </row>
    <row r="1748" spans="1:5" x14ac:dyDescent="0.2">
      <c r="A1748" s="95"/>
      <c r="B1748" s="95"/>
      <c r="C1748" s="95"/>
      <c r="D1748" s="95"/>
      <c r="E1748" s="95"/>
    </row>
    <row r="1749" spans="1:5" x14ac:dyDescent="0.2">
      <c r="A1749" s="95"/>
      <c r="B1749" s="95"/>
      <c r="C1749" s="95"/>
      <c r="D1749" s="95"/>
      <c r="E1749" s="95"/>
    </row>
    <row r="1750" spans="1:5" x14ac:dyDescent="0.2">
      <c r="A1750" s="95"/>
      <c r="B1750" s="95"/>
      <c r="C1750" s="95"/>
      <c r="D1750" s="95"/>
      <c r="E1750" s="95"/>
    </row>
    <row r="1751" spans="1:5" x14ac:dyDescent="0.2">
      <c r="A1751" s="95"/>
      <c r="B1751" s="95"/>
      <c r="C1751" s="95"/>
      <c r="D1751" s="95"/>
      <c r="E1751" s="95"/>
    </row>
    <row r="1752" spans="1:5" x14ac:dyDescent="0.2">
      <c r="A1752" s="95"/>
      <c r="B1752" s="95"/>
      <c r="C1752" s="95"/>
      <c r="D1752" s="95"/>
      <c r="E1752" s="95"/>
    </row>
    <row r="1753" spans="1:5" x14ac:dyDescent="0.2">
      <c r="A1753" s="95"/>
      <c r="B1753" s="95"/>
      <c r="C1753" s="95"/>
      <c r="D1753" s="95"/>
      <c r="E1753" s="95"/>
    </row>
    <row r="1754" spans="1:5" x14ac:dyDescent="0.2">
      <c r="A1754" s="95"/>
      <c r="B1754" s="95"/>
      <c r="C1754" s="95"/>
      <c r="D1754" s="95"/>
      <c r="E1754" s="95"/>
    </row>
    <row r="1755" spans="1:5" x14ac:dyDescent="0.2">
      <c r="A1755" s="95"/>
      <c r="B1755" s="95"/>
      <c r="C1755" s="95"/>
      <c r="D1755" s="95"/>
      <c r="E1755" s="95"/>
    </row>
    <row r="1756" spans="1:5" x14ac:dyDescent="0.2">
      <c r="A1756" s="95"/>
      <c r="B1756" s="95"/>
      <c r="C1756" s="95"/>
      <c r="D1756" s="95"/>
      <c r="E1756" s="95"/>
    </row>
    <row r="1757" spans="1:5" x14ac:dyDescent="0.2">
      <c r="A1757" s="95"/>
      <c r="B1757" s="95"/>
      <c r="C1757" s="95"/>
      <c r="D1757" s="95"/>
      <c r="E1757" s="95"/>
    </row>
    <row r="1758" spans="1:5" x14ac:dyDescent="0.2">
      <c r="A1758" s="95"/>
      <c r="B1758" s="95"/>
      <c r="C1758" s="95"/>
      <c r="D1758" s="95"/>
      <c r="E1758" s="95"/>
    </row>
    <row r="1759" spans="1:5" x14ac:dyDescent="0.2">
      <c r="A1759" s="95"/>
      <c r="B1759" s="95"/>
      <c r="C1759" s="95"/>
      <c r="D1759" s="95"/>
      <c r="E1759" s="95"/>
    </row>
    <row r="1760" spans="1:5" x14ac:dyDescent="0.2">
      <c r="A1760" s="95"/>
      <c r="B1760" s="95"/>
      <c r="C1760" s="95"/>
      <c r="D1760" s="95"/>
      <c r="E1760" s="95"/>
    </row>
    <row r="1761" spans="1:5" x14ac:dyDescent="0.2">
      <c r="A1761" s="95"/>
      <c r="B1761" s="95"/>
      <c r="C1761" s="95"/>
      <c r="D1761" s="95"/>
      <c r="E1761" s="95"/>
    </row>
    <row r="1762" spans="1:5" x14ac:dyDescent="0.2">
      <c r="A1762" s="95"/>
      <c r="B1762" s="95"/>
      <c r="C1762" s="95"/>
      <c r="D1762" s="95"/>
      <c r="E1762" s="95"/>
    </row>
    <row r="1763" spans="1:5" x14ac:dyDescent="0.2">
      <c r="A1763" s="95"/>
      <c r="B1763" s="95"/>
      <c r="C1763" s="95"/>
      <c r="D1763" s="95"/>
      <c r="E1763" s="95"/>
    </row>
    <row r="1764" spans="1:5" x14ac:dyDescent="0.2">
      <c r="A1764" s="95"/>
      <c r="B1764" s="95"/>
      <c r="C1764" s="95"/>
      <c r="D1764" s="95"/>
      <c r="E1764" s="95"/>
    </row>
    <row r="1765" spans="1:5" x14ac:dyDescent="0.2">
      <c r="A1765" s="95"/>
      <c r="B1765" s="95"/>
      <c r="C1765" s="95"/>
      <c r="D1765" s="95"/>
      <c r="E1765" s="95"/>
    </row>
    <row r="1766" spans="1:5" x14ac:dyDescent="0.2">
      <c r="A1766" s="95"/>
      <c r="B1766" s="95"/>
      <c r="C1766" s="95"/>
      <c r="D1766" s="95"/>
      <c r="E1766" s="95"/>
    </row>
    <row r="1767" spans="1:5" x14ac:dyDescent="0.2">
      <c r="A1767" s="95"/>
      <c r="B1767" s="95"/>
      <c r="C1767" s="95"/>
      <c r="D1767" s="95"/>
      <c r="E1767" s="95"/>
    </row>
    <row r="1768" spans="1:5" x14ac:dyDescent="0.2">
      <c r="A1768" s="95"/>
      <c r="B1768" s="95"/>
      <c r="C1768" s="95"/>
      <c r="D1768" s="95"/>
      <c r="E1768" s="95"/>
    </row>
    <row r="1769" spans="1:5" x14ac:dyDescent="0.2">
      <c r="A1769" s="95"/>
      <c r="B1769" s="95"/>
      <c r="C1769" s="95"/>
      <c r="D1769" s="95"/>
      <c r="E1769" s="95"/>
    </row>
    <row r="1770" spans="1:5" x14ac:dyDescent="0.2">
      <c r="A1770" s="95"/>
      <c r="B1770" s="95"/>
      <c r="C1770" s="95"/>
      <c r="D1770" s="95"/>
      <c r="E1770" s="95"/>
    </row>
    <row r="1771" spans="1:5" x14ac:dyDescent="0.2">
      <c r="A1771" s="95"/>
      <c r="B1771" s="95"/>
      <c r="C1771" s="95"/>
      <c r="D1771" s="95"/>
      <c r="E1771" s="95"/>
    </row>
    <row r="1772" spans="1:5" x14ac:dyDescent="0.2">
      <c r="A1772" s="95"/>
      <c r="B1772" s="95"/>
      <c r="C1772" s="95"/>
      <c r="D1772" s="95"/>
      <c r="E1772" s="95"/>
    </row>
    <row r="1773" spans="1:5" x14ac:dyDescent="0.2">
      <c r="A1773" s="95"/>
      <c r="B1773" s="95"/>
      <c r="C1773" s="95"/>
      <c r="D1773" s="95"/>
      <c r="E1773" s="95"/>
    </row>
    <row r="1774" spans="1:5" x14ac:dyDescent="0.2">
      <c r="A1774" s="95"/>
      <c r="B1774" s="95"/>
      <c r="C1774" s="95"/>
      <c r="D1774" s="95"/>
      <c r="E1774" s="95"/>
    </row>
    <row r="1775" spans="1:5" x14ac:dyDescent="0.2">
      <c r="A1775" s="95"/>
      <c r="B1775" s="95"/>
      <c r="C1775" s="95"/>
      <c r="D1775" s="95"/>
      <c r="E1775" s="95"/>
    </row>
    <row r="1776" spans="1:5" x14ac:dyDescent="0.2">
      <c r="A1776" s="95"/>
      <c r="B1776" s="95"/>
      <c r="C1776" s="95"/>
      <c r="D1776" s="95"/>
      <c r="E1776" s="95"/>
    </row>
    <row r="1777" spans="1:5" x14ac:dyDescent="0.2">
      <c r="A1777" s="95"/>
      <c r="B1777" s="95"/>
      <c r="C1777" s="95"/>
      <c r="D1777" s="95"/>
      <c r="E1777" s="95"/>
    </row>
    <row r="1778" spans="1:5" x14ac:dyDescent="0.2">
      <c r="A1778" s="95"/>
      <c r="B1778" s="95"/>
      <c r="C1778" s="95"/>
      <c r="D1778" s="95"/>
      <c r="E1778" s="95"/>
    </row>
    <row r="1779" spans="1:5" x14ac:dyDescent="0.2">
      <c r="A1779" s="95"/>
      <c r="B1779" s="95"/>
      <c r="C1779" s="95"/>
      <c r="D1779" s="95"/>
      <c r="E1779" s="95"/>
    </row>
    <row r="1780" spans="1:5" x14ac:dyDescent="0.2">
      <c r="A1780" s="95"/>
      <c r="B1780" s="95"/>
      <c r="C1780" s="95"/>
      <c r="D1780" s="95"/>
      <c r="E1780" s="95"/>
    </row>
    <row r="1781" spans="1:5" x14ac:dyDescent="0.2">
      <c r="A1781" s="95"/>
      <c r="B1781" s="95"/>
      <c r="C1781" s="95"/>
      <c r="D1781" s="95"/>
      <c r="E1781" s="95"/>
    </row>
    <row r="1782" spans="1:5" x14ac:dyDescent="0.2">
      <c r="A1782" s="95"/>
      <c r="B1782" s="95"/>
      <c r="C1782" s="95"/>
      <c r="D1782" s="95"/>
      <c r="E1782" s="95"/>
    </row>
    <row r="1783" spans="1:5" x14ac:dyDescent="0.2">
      <c r="A1783" s="95"/>
      <c r="B1783" s="95"/>
      <c r="C1783" s="95"/>
      <c r="D1783" s="95"/>
      <c r="E1783" s="95"/>
    </row>
    <row r="1784" spans="1:5" x14ac:dyDescent="0.2">
      <c r="A1784" s="95"/>
      <c r="B1784" s="95"/>
      <c r="C1784" s="95"/>
      <c r="D1784" s="95"/>
      <c r="E1784" s="95"/>
    </row>
    <row r="1785" spans="1:5" x14ac:dyDescent="0.2">
      <c r="A1785" s="95"/>
      <c r="B1785" s="95"/>
      <c r="C1785" s="95"/>
      <c r="D1785" s="95"/>
      <c r="E1785" s="95"/>
    </row>
    <row r="1786" spans="1:5" x14ac:dyDescent="0.2">
      <c r="A1786" s="95"/>
      <c r="B1786" s="95"/>
      <c r="C1786" s="95"/>
      <c r="D1786" s="95"/>
      <c r="E1786" s="95"/>
    </row>
    <row r="1787" spans="1:5" x14ac:dyDescent="0.2">
      <c r="A1787" s="95"/>
      <c r="B1787" s="95"/>
      <c r="C1787" s="95"/>
      <c r="D1787" s="95"/>
      <c r="E1787" s="95"/>
    </row>
    <row r="1788" spans="1:5" x14ac:dyDescent="0.2">
      <c r="A1788" s="95"/>
      <c r="B1788" s="95"/>
      <c r="C1788" s="95"/>
      <c r="D1788" s="95"/>
      <c r="E1788" s="95"/>
    </row>
    <row r="1789" spans="1:5" x14ac:dyDescent="0.2">
      <c r="A1789" s="95"/>
      <c r="B1789" s="95"/>
      <c r="C1789" s="95"/>
      <c r="D1789" s="95"/>
      <c r="E1789" s="95"/>
    </row>
    <row r="1790" spans="1:5" x14ac:dyDescent="0.2">
      <c r="A1790" s="95"/>
      <c r="B1790" s="95"/>
      <c r="C1790" s="95"/>
      <c r="D1790" s="95"/>
      <c r="E1790" s="95"/>
    </row>
    <row r="1791" spans="1:5" x14ac:dyDescent="0.2">
      <c r="A1791" s="95"/>
      <c r="B1791" s="95"/>
      <c r="C1791" s="95"/>
      <c r="D1791" s="95"/>
      <c r="E1791" s="95"/>
    </row>
    <row r="1792" spans="1:5" x14ac:dyDescent="0.2">
      <c r="A1792" s="95"/>
      <c r="B1792" s="95"/>
      <c r="C1792" s="95"/>
      <c r="D1792" s="95"/>
      <c r="E1792" s="95"/>
    </row>
    <row r="1793" spans="1:5" x14ac:dyDescent="0.2">
      <c r="A1793" s="95"/>
      <c r="B1793" s="95"/>
      <c r="C1793" s="95"/>
      <c r="D1793" s="95"/>
      <c r="E1793" s="95"/>
    </row>
    <row r="1794" spans="1:5" x14ac:dyDescent="0.2">
      <c r="A1794" s="95"/>
      <c r="B1794" s="95"/>
      <c r="C1794" s="95"/>
      <c r="D1794" s="95"/>
      <c r="E1794" s="95"/>
    </row>
    <row r="1795" spans="1:5" x14ac:dyDescent="0.2">
      <c r="A1795" s="95"/>
      <c r="B1795" s="95"/>
      <c r="C1795" s="95"/>
      <c r="D1795" s="95"/>
      <c r="E1795" s="95"/>
    </row>
    <row r="1796" spans="1:5" x14ac:dyDescent="0.2">
      <c r="A1796" s="95"/>
      <c r="B1796" s="95"/>
      <c r="C1796" s="95"/>
      <c r="D1796" s="95"/>
      <c r="E1796" s="95"/>
    </row>
    <row r="1797" spans="1:5" x14ac:dyDescent="0.2">
      <c r="A1797" s="95"/>
      <c r="B1797" s="95"/>
      <c r="C1797" s="95"/>
      <c r="D1797" s="95"/>
      <c r="E1797" s="95"/>
    </row>
    <row r="1798" spans="1:5" x14ac:dyDescent="0.2">
      <c r="A1798" s="95"/>
      <c r="B1798" s="95"/>
      <c r="C1798" s="95"/>
      <c r="D1798" s="95"/>
      <c r="E1798" s="95"/>
    </row>
    <row r="1799" spans="1:5" x14ac:dyDescent="0.2">
      <c r="A1799" s="95"/>
      <c r="B1799" s="95"/>
      <c r="C1799" s="95"/>
      <c r="D1799" s="95"/>
      <c r="E1799" s="95"/>
    </row>
    <row r="1800" spans="1:5" x14ac:dyDescent="0.2">
      <c r="A1800" s="95"/>
      <c r="B1800" s="95"/>
      <c r="C1800" s="95"/>
      <c r="D1800" s="95"/>
      <c r="E1800" s="95"/>
    </row>
    <row r="1801" spans="1:5" x14ac:dyDescent="0.2">
      <c r="A1801" s="95"/>
      <c r="B1801" s="95"/>
      <c r="C1801" s="95"/>
      <c r="D1801" s="95"/>
      <c r="E1801" s="95"/>
    </row>
    <row r="1802" spans="1:5" x14ac:dyDescent="0.2">
      <c r="A1802" s="95"/>
      <c r="B1802" s="95"/>
      <c r="C1802" s="95"/>
      <c r="D1802" s="95"/>
      <c r="E1802" s="95"/>
    </row>
    <row r="1803" spans="1:5" x14ac:dyDescent="0.2">
      <c r="A1803" s="95"/>
      <c r="B1803" s="95"/>
      <c r="C1803" s="95"/>
      <c r="D1803" s="95"/>
      <c r="E1803" s="95"/>
    </row>
    <row r="1804" spans="1:5" x14ac:dyDescent="0.2">
      <c r="A1804" s="95"/>
      <c r="B1804" s="95"/>
      <c r="C1804" s="95"/>
      <c r="D1804" s="95"/>
      <c r="E1804" s="95"/>
    </row>
    <row r="1805" spans="1:5" x14ac:dyDescent="0.2">
      <c r="A1805" s="95"/>
      <c r="B1805" s="95"/>
      <c r="C1805" s="95"/>
      <c r="D1805" s="95"/>
      <c r="E1805" s="95"/>
    </row>
    <row r="1806" spans="1:5" x14ac:dyDescent="0.2">
      <c r="A1806" s="95"/>
      <c r="B1806" s="95"/>
      <c r="C1806" s="95"/>
      <c r="D1806" s="95"/>
      <c r="E1806" s="95"/>
    </row>
    <row r="1807" spans="1:5" x14ac:dyDescent="0.2">
      <c r="A1807" s="95"/>
      <c r="B1807" s="95"/>
      <c r="C1807" s="95"/>
      <c r="D1807" s="95"/>
      <c r="E1807" s="95"/>
    </row>
    <row r="1808" spans="1:5" x14ac:dyDescent="0.2">
      <c r="A1808" s="95"/>
      <c r="B1808" s="95"/>
      <c r="C1808" s="95"/>
      <c r="D1808" s="95"/>
      <c r="E1808" s="95"/>
    </row>
    <row r="1809" spans="1:5" x14ac:dyDescent="0.2">
      <c r="A1809" s="95"/>
      <c r="B1809" s="95"/>
      <c r="C1809" s="95"/>
      <c r="D1809" s="95"/>
      <c r="E1809" s="95"/>
    </row>
    <row r="1810" spans="1:5" x14ac:dyDescent="0.2">
      <c r="A1810" s="95"/>
      <c r="B1810" s="95"/>
      <c r="C1810" s="95"/>
      <c r="D1810" s="95"/>
      <c r="E1810" s="95"/>
    </row>
    <row r="1811" spans="1:5" x14ac:dyDescent="0.2">
      <c r="A1811" s="95"/>
      <c r="B1811" s="95"/>
      <c r="C1811" s="95"/>
      <c r="D1811" s="95"/>
      <c r="E1811" s="95"/>
    </row>
    <row r="1812" spans="1:5" x14ac:dyDescent="0.2">
      <c r="A1812" s="95"/>
      <c r="B1812" s="95"/>
      <c r="C1812" s="95"/>
      <c r="D1812" s="95"/>
      <c r="E1812" s="95"/>
    </row>
    <row r="1813" spans="1:5" x14ac:dyDescent="0.2">
      <c r="A1813" s="95"/>
      <c r="B1813" s="95"/>
      <c r="C1813" s="95"/>
      <c r="D1813" s="95"/>
      <c r="E1813" s="95"/>
    </row>
    <row r="1814" spans="1:5" x14ac:dyDescent="0.2">
      <c r="A1814" s="95"/>
      <c r="B1814" s="95"/>
      <c r="C1814" s="95"/>
      <c r="D1814" s="95"/>
      <c r="E1814" s="95"/>
    </row>
    <row r="1815" spans="1:5" x14ac:dyDescent="0.2">
      <c r="A1815" s="95"/>
      <c r="B1815" s="95"/>
      <c r="C1815" s="95"/>
      <c r="D1815" s="95"/>
      <c r="E1815" s="95"/>
    </row>
    <row r="1816" spans="1:5" x14ac:dyDescent="0.2">
      <c r="A1816" s="95"/>
      <c r="B1816" s="95"/>
      <c r="C1816" s="95"/>
      <c r="D1816" s="95"/>
      <c r="E1816" s="95"/>
    </row>
    <row r="1817" spans="1:5" x14ac:dyDescent="0.2">
      <c r="A1817" s="95"/>
      <c r="B1817" s="95"/>
      <c r="C1817" s="95"/>
      <c r="D1817" s="95"/>
      <c r="E1817" s="95"/>
    </row>
    <row r="1818" spans="1:5" x14ac:dyDescent="0.2">
      <c r="A1818" s="95"/>
      <c r="B1818" s="95"/>
      <c r="C1818" s="95"/>
      <c r="D1818" s="95"/>
      <c r="E1818" s="95"/>
    </row>
    <row r="1819" spans="1:5" x14ac:dyDescent="0.2">
      <c r="A1819" s="95"/>
      <c r="B1819" s="95"/>
      <c r="C1819" s="95"/>
      <c r="D1819" s="95"/>
      <c r="E1819" s="95"/>
    </row>
    <row r="1820" spans="1:5" x14ac:dyDescent="0.2">
      <c r="A1820" s="95"/>
      <c r="B1820" s="95"/>
      <c r="C1820" s="95"/>
      <c r="D1820" s="95"/>
      <c r="E1820" s="95"/>
    </row>
    <row r="1821" spans="1:5" x14ac:dyDescent="0.2">
      <c r="A1821" s="95"/>
      <c r="B1821" s="95"/>
      <c r="C1821" s="95"/>
      <c r="D1821" s="95"/>
      <c r="E1821" s="95"/>
    </row>
    <row r="1822" spans="1:5" x14ac:dyDescent="0.2">
      <c r="A1822" s="95"/>
      <c r="B1822" s="95"/>
      <c r="C1822" s="95"/>
      <c r="D1822" s="95"/>
      <c r="E1822" s="95"/>
    </row>
    <row r="1823" spans="1:5" x14ac:dyDescent="0.2">
      <c r="A1823" s="95"/>
      <c r="B1823" s="95"/>
      <c r="C1823" s="95"/>
      <c r="D1823" s="95"/>
      <c r="E1823" s="95"/>
    </row>
    <row r="1824" spans="1:5" x14ac:dyDescent="0.2">
      <c r="A1824" s="95"/>
      <c r="B1824" s="95"/>
      <c r="C1824" s="95"/>
      <c r="D1824" s="95"/>
      <c r="E1824" s="95"/>
    </row>
    <row r="1825" spans="1:5" x14ac:dyDescent="0.2">
      <c r="A1825" s="95"/>
      <c r="B1825" s="95"/>
      <c r="C1825" s="95"/>
      <c r="D1825" s="95"/>
      <c r="E1825" s="95"/>
    </row>
    <row r="1826" spans="1:5" x14ac:dyDescent="0.2">
      <c r="A1826" s="95"/>
      <c r="B1826" s="95"/>
      <c r="C1826" s="95"/>
      <c r="D1826" s="95"/>
      <c r="E1826" s="95"/>
    </row>
    <row r="1827" spans="1:5" x14ac:dyDescent="0.2">
      <c r="A1827" s="95"/>
      <c r="B1827" s="95"/>
      <c r="C1827" s="95"/>
      <c r="D1827" s="95"/>
      <c r="E1827" s="95"/>
    </row>
    <row r="1828" spans="1:5" x14ac:dyDescent="0.2">
      <c r="A1828" s="95"/>
      <c r="B1828" s="95"/>
      <c r="C1828" s="95"/>
      <c r="D1828" s="95"/>
      <c r="E1828" s="95"/>
    </row>
    <row r="1829" spans="1:5" x14ac:dyDescent="0.2">
      <c r="A1829" s="95"/>
      <c r="B1829" s="95"/>
      <c r="C1829" s="95"/>
      <c r="D1829" s="95"/>
      <c r="E1829" s="95"/>
    </row>
    <row r="1830" spans="1:5" x14ac:dyDescent="0.2">
      <c r="A1830" s="95"/>
      <c r="B1830" s="95"/>
      <c r="C1830" s="95"/>
      <c r="D1830" s="95"/>
      <c r="E1830" s="95"/>
    </row>
    <row r="1831" spans="1:5" x14ac:dyDescent="0.2">
      <c r="A1831" s="95"/>
      <c r="B1831" s="95"/>
      <c r="C1831" s="95"/>
      <c r="D1831" s="95"/>
      <c r="E1831" s="95"/>
    </row>
    <row r="1832" spans="1:5" x14ac:dyDescent="0.2">
      <c r="A1832" s="95"/>
      <c r="B1832" s="95"/>
      <c r="C1832" s="95"/>
      <c r="D1832" s="95"/>
      <c r="E1832" s="95"/>
    </row>
    <row r="1833" spans="1:5" x14ac:dyDescent="0.2">
      <c r="A1833" s="95"/>
      <c r="B1833" s="95"/>
      <c r="C1833" s="95"/>
      <c r="D1833" s="95"/>
      <c r="E1833" s="95"/>
    </row>
    <row r="1834" spans="1:5" x14ac:dyDescent="0.2">
      <c r="A1834" s="95"/>
      <c r="B1834" s="95"/>
      <c r="C1834" s="95"/>
      <c r="D1834" s="95"/>
      <c r="E1834" s="95"/>
    </row>
    <row r="1835" spans="1:5" x14ac:dyDescent="0.2">
      <c r="A1835" s="95"/>
      <c r="B1835" s="95"/>
      <c r="C1835" s="95"/>
      <c r="D1835" s="95"/>
      <c r="E1835" s="95"/>
    </row>
    <row r="1836" spans="1:5" x14ac:dyDescent="0.2">
      <c r="A1836" s="95"/>
      <c r="B1836" s="95"/>
      <c r="C1836" s="95"/>
      <c r="D1836" s="95"/>
      <c r="E1836" s="95"/>
    </row>
    <row r="1837" spans="1:5" x14ac:dyDescent="0.2">
      <c r="A1837" s="95"/>
      <c r="B1837" s="95"/>
      <c r="C1837" s="95"/>
      <c r="D1837" s="95"/>
      <c r="E1837" s="95"/>
    </row>
    <row r="1838" spans="1:5" x14ac:dyDescent="0.2">
      <c r="A1838" s="95"/>
      <c r="B1838" s="95"/>
      <c r="C1838" s="95"/>
      <c r="D1838" s="95"/>
      <c r="E1838" s="95"/>
    </row>
    <row r="1839" spans="1:5" x14ac:dyDescent="0.2">
      <c r="A1839" s="95"/>
      <c r="B1839" s="95"/>
      <c r="C1839" s="95"/>
      <c r="D1839" s="95"/>
      <c r="E1839" s="95"/>
    </row>
    <row r="1840" spans="1:5" x14ac:dyDescent="0.2">
      <c r="A1840" s="95"/>
      <c r="B1840" s="95"/>
      <c r="C1840" s="95"/>
      <c r="D1840" s="95"/>
      <c r="E1840" s="95"/>
    </row>
    <row r="1841" spans="1:5" x14ac:dyDescent="0.2">
      <c r="A1841" s="95"/>
      <c r="B1841" s="95"/>
      <c r="C1841" s="95"/>
      <c r="D1841" s="95"/>
      <c r="E1841" s="95"/>
    </row>
    <row r="1842" spans="1:5" x14ac:dyDescent="0.2">
      <c r="A1842" s="95"/>
      <c r="B1842" s="95"/>
      <c r="C1842" s="95"/>
      <c r="D1842" s="95"/>
      <c r="E1842" s="95"/>
    </row>
    <row r="1843" spans="1:5" x14ac:dyDescent="0.2">
      <c r="A1843" s="95"/>
      <c r="B1843" s="95"/>
      <c r="C1843" s="95"/>
      <c r="D1843" s="95"/>
      <c r="E1843" s="95"/>
    </row>
    <row r="1844" spans="1:5" x14ac:dyDescent="0.2">
      <c r="A1844" s="95"/>
      <c r="B1844" s="95"/>
      <c r="C1844" s="95"/>
      <c r="D1844" s="95"/>
      <c r="E1844" s="95"/>
    </row>
    <row r="1845" spans="1:5" x14ac:dyDescent="0.2">
      <c r="A1845" s="95"/>
      <c r="B1845" s="95"/>
      <c r="C1845" s="95"/>
      <c r="D1845" s="95"/>
      <c r="E1845" s="95"/>
    </row>
    <row r="1846" spans="1:5" x14ac:dyDescent="0.2">
      <c r="A1846" s="95"/>
      <c r="B1846" s="95"/>
      <c r="C1846" s="95"/>
      <c r="D1846" s="95"/>
      <c r="E1846" s="95"/>
    </row>
    <row r="1847" spans="1:5" x14ac:dyDescent="0.2">
      <c r="A1847" s="95"/>
      <c r="B1847" s="95"/>
      <c r="C1847" s="95"/>
      <c r="D1847" s="95"/>
      <c r="E1847" s="95"/>
    </row>
    <row r="1848" spans="1:5" x14ac:dyDescent="0.2">
      <c r="A1848" s="95"/>
      <c r="B1848" s="95"/>
      <c r="C1848" s="95"/>
      <c r="D1848" s="95"/>
      <c r="E1848" s="95"/>
    </row>
    <row r="1849" spans="1:5" x14ac:dyDescent="0.2">
      <c r="A1849" s="95"/>
      <c r="B1849" s="95"/>
      <c r="C1849" s="95"/>
      <c r="D1849" s="95"/>
      <c r="E1849" s="95"/>
    </row>
    <row r="1850" spans="1:5" x14ac:dyDescent="0.2">
      <c r="A1850" s="95"/>
      <c r="B1850" s="95"/>
      <c r="C1850" s="95"/>
      <c r="D1850" s="95"/>
      <c r="E1850" s="95"/>
    </row>
    <row r="1851" spans="1:5" x14ac:dyDescent="0.2">
      <c r="A1851" s="95"/>
      <c r="B1851" s="95"/>
      <c r="C1851" s="95"/>
      <c r="D1851" s="95"/>
      <c r="E1851" s="95"/>
    </row>
    <row r="1852" spans="1:5" x14ac:dyDescent="0.2">
      <c r="A1852" s="95"/>
      <c r="B1852" s="95"/>
      <c r="C1852" s="95"/>
      <c r="D1852" s="95"/>
      <c r="E1852" s="95"/>
    </row>
    <row r="1853" spans="1:5" x14ac:dyDescent="0.2">
      <c r="A1853" s="95"/>
      <c r="B1853" s="95"/>
      <c r="C1853" s="95"/>
      <c r="D1853" s="95"/>
      <c r="E1853" s="95"/>
    </row>
    <row r="1854" spans="1:5" x14ac:dyDescent="0.2">
      <c r="A1854" s="95"/>
      <c r="B1854" s="95"/>
      <c r="C1854" s="95"/>
      <c r="D1854" s="95"/>
      <c r="E1854" s="95"/>
    </row>
    <row r="1855" spans="1:5" x14ac:dyDescent="0.2">
      <c r="A1855" s="95"/>
      <c r="B1855" s="95"/>
      <c r="C1855" s="95"/>
      <c r="D1855" s="95"/>
      <c r="E1855" s="95"/>
    </row>
    <row r="1856" spans="1:5" x14ac:dyDescent="0.2">
      <c r="A1856" s="95"/>
      <c r="B1856" s="95"/>
      <c r="C1856" s="95"/>
      <c r="D1856" s="95"/>
      <c r="E1856" s="95"/>
    </row>
    <row r="1857" spans="1:5" x14ac:dyDescent="0.2">
      <c r="A1857" s="95"/>
      <c r="B1857" s="95"/>
      <c r="C1857" s="95"/>
      <c r="D1857" s="95"/>
      <c r="E1857" s="95"/>
    </row>
    <row r="1858" spans="1:5" x14ac:dyDescent="0.2">
      <c r="A1858" s="95"/>
      <c r="B1858" s="95"/>
      <c r="C1858" s="95"/>
      <c r="D1858" s="95"/>
      <c r="E1858" s="95"/>
    </row>
    <row r="1859" spans="1:5" x14ac:dyDescent="0.2">
      <c r="A1859" s="95"/>
      <c r="B1859" s="95"/>
      <c r="C1859" s="95"/>
      <c r="D1859" s="95"/>
      <c r="E1859" s="95"/>
    </row>
    <row r="1860" spans="1:5" x14ac:dyDescent="0.2">
      <c r="A1860" s="95"/>
      <c r="B1860" s="95"/>
      <c r="C1860" s="95"/>
      <c r="D1860" s="95"/>
      <c r="E1860" s="95"/>
    </row>
    <row r="1861" spans="1:5" x14ac:dyDescent="0.2">
      <c r="A1861" s="95"/>
      <c r="B1861" s="95"/>
      <c r="C1861" s="95"/>
      <c r="D1861" s="95"/>
      <c r="E1861" s="95"/>
    </row>
    <row r="1862" spans="1:5" x14ac:dyDescent="0.2">
      <c r="A1862" s="95"/>
      <c r="B1862" s="95"/>
      <c r="C1862" s="95"/>
      <c r="D1862" s="95"/>
      <c r="E1862" s="95"/>
    </row>
    <row r="1863" spans="1:5" x14ac:dyDescent="0.2">
      <c r="A1863" s="95"/>
      <c r="B1863" s="95"/>
      <c r="C1863" s="95"/>
      <c r="D1863" s="95"/>
      <c r="E1863" s="95"/>
    </row>
    <row r="1864" spans="1:5" x14ac:dyDescent="0.2">
      <c r="A1864" s="95"/>
      <c r="B1864" s="95"/>
      <c r="C1864" s="95"/>
      <c r="D1864" s="95"/>
      <c r="E1864" s="95"/>
    </row>
    <row r="1865" spans="1:5" x14ac:dyDescent="0.2">
      <c r="A1865" s="95"/>
      <c r="B1865" s="95"/>
      <c r="C1865" s="95"/>
      <c r="D1865" s="95"/>
      <c r="E1865" s="95"/>
    </row>
    <row r="1866" spans="1:5" x14ac:dyDescent="0.2">
      <c r="A1866" s="95"/>
      <c r="B1866" s="95"/>
      <c r="C1866" s="95"/>
      <c r="D1866" s="95"/>
      <c r="E1866" s="95"/>
    </row>
    <row r="1867" spans="1:5" x14ac:dyDescent="0.2">
      <c r="A1867" s="95"/>
      <c r="B1867" s="95"/>
      <c r="C1867" s="95"/>
      <c r="D1867" s="95"/>
      <c r="E1867" s="95"/>
    </row>
    <row r="1868" spans="1:5" x14ac:dyDescent="0.2">
      <c r="A1868" s="95"/>
      <c r="B1868" s="95"/>
      <c r="C1868" s="95"/>
      <c r="D1868" s="95"/>
      <c r="E1868" s="95"/>
    </row>
    <row r="1869" spans="1:5" x14ac:dyDescent="0.2">
      <c r="A1869" s="95"/>
      <c r="B1869" s="95"/>
      <c r="C1869" s="95"/>
      <c r="D1869" s="95"/>
      <c r="E1869" s="95"/>
    </row>
    <row r="1870" spans="1:5" x14ac:dyDescent="0.2">
      <c r="A1870" s="95"/>
      <c r="B1870" s="95"/>
      <c r="C1870" s="95"/>
      <c r="D1870" s="95"/>
      <c r="E1870" s="95"/>
    </row>
    <row r="1871" spans="1:5" x14ac:dyDescent="0.2">
      <c r="A1871" s="95"/>
      <c r="B1871" s="95"/>
      <c r="C1871" s="95"/>
      <c r="D1871" s="95"/>
      <c r="E1871" s="95"/>
    </row>
    <row r="1872" spans="1:5" x14ac:dyDescent="0.2">
      <c r="A1872" s="95"/>
      <c r="B1872" s="95"/>
      <c r="C1872" s="95"/>
      <c r="D1872" s="95"/>
      <c r="E1872" s="95"/>
    </row>
    <row r="1873" spans="1:5" x14ac:dyDescent="0.2">
      <c r="A1873" s="95"/>
      <c r="B1873" s="95"/>
      <c r="C1873" s="95"/>
      <c r="D1873" s="95"/>
      <c r="E1873" s="95"/>
    </row>
    <row r="1874" spans="1:5" x14ac:dyDescent="0.2">
      <c r="A1874" s="95"/>
      <c r="B1874" s="95"/>
      <c r="C1874" s="95"/>
      <c r="D1874" s="95"/>
      <c r="E1874" s="95"/>
    </row>
    <row r="1875" spans="1:5" x14ac:dyDescent="0.2">
      <c r="A1875" s="95"/>
      <c r="B1875" s="95"/>
      <c r="C1875" s="95"/>
      <c r="D1875" s="95"/>
      <c r="E1875" s="95"/>
    </row>
    <row r="1876" spans="1:5" x14ac:dyDescent="0.2">
      <c r="A1876" s="95"/>
      <c r="B1876" s="95"/>
      <c r="C1876" s="95"/>
      <c r="D1876" s="95"/>
      <c r="E1876" s="95"/>
    </row>
    <row r="1877" spans="1:5" x14ac:dyDescent="0.2">
      <c r="A1877" s="95"/>
      <c r="B1877" s="95"/>
      <c r="C1877" s="95"/>
      <c r="D1877" s="95"/>
      <c r="E1877" s="95"/>
    </row>
    <row r="1878" spans="1:5" x14ac:dyDescent="0.2">
      <c r="A1878" s="95"/>
      <c r="B1878" s="95"/>
      <c r="C1878" s="95"/>
      <c r="D1878" s="95"/>
      <c r="E1878" s="95"/>
    </row>
    <row r="1879" spans="1:5" x14ac:dyDescent="0.2">
      <c r="A1879" s="95"/>
      <c r="B1879" s="95"/>
      <c r="C1879" s="95"/>
      <c r="D1879" s="95"/>
      <c r="E1879" s="95"/>
    </row>
    <row r="1880" spans="1:5" x14ac:dyDescent="0.2">
      <c r="A1880" s="95"/>
      <c r="B1880" s="95"/>
      <c r="C1880" s="95"/>
      <c r="D1880" s="95"/>
      <c r="E1880" s="95"/>
    </row>
    <row r="1881" spans="1:5" x14ac:dyDescent="0.2">
      <c r="A1881" s="95"/>
      <c r="B1881" s="95"/>
      <c r="C1881" s="95"/>
      <c r="D1881" s="95"/>
      <c r="E1881" s="95"/>
    </row>
    <row r="1882" spans="1:5" x14ac:dyDescent="0.2">
      <c r="A1882" s="95"/>
      <c r="B1882" s="95"/>
      <c r="C1882" s="95"/>
      <c r="D1882" s="95"/>
      <c r="E1882" s="95"/>
    </row>
    <row r="1883" spans="1:5" x14ac:dyDescent="0.2">
      <c r="A1883" s="95"/>
      <c r="B1883" s="95"/>
      <c r="C1883" s="95"/>
      <c r="D1883" s="95"/>
      <c r="E1883" s="95"/>
    </row>
    <row r="1884" spans="1:5" x14ac:dyDescent="0.2">
      <c r="A1884" s="95"/>
      <c r="B1884" s="95"/>
      <c r="C1884" s="95"/>
      <c r="D1884" s="95"/>
      <c r="E1884" s="95"/>
    </row>
    <row r="1885" spans="1:5" x14ac:dyDescent="0.2">
      <c r="A1885" s="95"/>
      <c r="B1885" s="95"/>
      <c r="C1885" s="95"/>
      <c r="D1885" s="95"/>
      <c r="E1885" s="95"/>
    </row>
    <row r="1886" spans="1:5" x14ac:dyDescent="0.2">
      <c r="A1886" s="95"/>
      <c r="B1886" s="95"/>
      <c r="C1886" s="95"/>
      <c r="D1886" s="95"/>
      <c r="E1886" s="95"/>
    </row>
    <row r="1887" spans="1:5" x14ac:dyDescent="0.2">
      <c r="A1887" s="95"/>
      <c r="B1887" s="95"/>
      <c r="C1887" s="95"/>
      <c r="D1887" s="95"/>
      <c r="E1887" s="95"/>
    </row>
    <row r="1888" spans="1:5" x14ac:dyDescent="0.2">
      <c r="A1888" s="95"/>
      <c r="B1888" s="95"/>
      <c r="C1888" s="95"/>
      <c r="D1888" s="95"/>
      <c r="E1888" s="95"/>
    </row>
    <row r="1889" spans="1:5" x14ac:dyDescent="0.2">
      <c r="A1889" s="95"/>
      <c r="B1889" s="95"/>
      <c r="C1889" s="95"/>
      <c r="D1889" s="95"/>
      <c r="E1889" s="95"/>
    </row>
    <row r="1890" spans="1:5" x14ac:dyDescent="0.2">
      <c r="A1890" s="95"/>
      <c r="B1890" s="95"/>
      <c r="C1890" s="95"/>
      <c r="D1890" s="95"/>
      <c r="E1890" s="95"/>
    </row>
    <row r="1891" spans="1:5" x14ac:dyDescent="0.2">
      <c r="A1891" s="95"/>
      <c r="B1891" s="95"/>
      <c r="C1891" s="95"/>
      <c r="D1891" s="95"/>
      <c r="E1891" s="95"/>
    </row>
    <row r="1892" spans="1:5" x14ac:dyDescent="0.2">
      <c r="A1892" s="95"/>
      <c r="B1892" s="95"/>
      <c r="C1892" s="95"/>
      <c r="D1892" s="95"/>
      <c r="E1892" s="95"/>
    </row>
    <row r="1893" spans="1:5" x14ac:dyDescent="0.2">
      <c r="A1893" s="95"/>
      <c r="B1893" s="95"/>
      <c r="C1893" s="95"/>
      <c r="D1893" s="95"/>
      <c r="E1893" s="95"/>
    </row>
    <row r="1894" spans="1:5" x14ac:dyDescent="0.2">
      <c r="A1894" s="95"/>
      <c r="B1894" s="95"/>
      <c r="C1894" s="95"/>
      <c r="D1894" s="95"/>
      <c r="E1894" s="95"/>
    </row>
    <row r="1895" spans="1:5" x14ac:dyDescent="0.2">
      <c r="A1895" s="95"/>
      <c r="B1895" s="95"/>
      <c r="C1895" s="95"/>
      <c r="D1895" s="95"/>
      <c r="E1895" s="95"/>
    </row>
    <row r="1896" spans="1:5" x14ac:dyDescent="0.2">
      <c r="A1896" s="95"/>
      <c r="B1896" s="95"/>
      <c r="C1896" s="95"/>
      <c r="D1896" s="95"/>
      <c r="E1896" s="95"/>
    </row>
    <row r="1897" spans="1:5" x14ac:dyDescent="0.2">
      <c r="A1897" s="95"/>
      <c r="B1897" s="95"/>
      <c r="C1897" s="95"/>
      <c r="D1897" s="95"/>
      <c r="E1897" s="95"/>
    </row>
    <row r="1898" spans="1:5" x14ac:dyDescent="0.2">
      <c r="A1898" s="95"/>
      <c r="B1898" s="95"/>
      <c r="C1898" s="95"/>
      <c r="D1898" s="95"/>
      <c r="E1898" s="95"/>
    </row>
    <row r="1899" spans="1:5" x14ac:dyDescent="0.2">
      <c r="A1899" s="95"/>
      <c r="B1899" s="95"/>
      <c r="C1899" s="95"/>
      <c r="D1899" s="95"/>
      <c r="E1899" s="95"/>
    </row>
    <row r="1900" spans="1:5" x14ac:dyDescent="0.2">
      <c r="A1900" s="95"/>
      <c r="B1900" s="95"/>
      <c r="C1900" s="95"/>
      <c r="D1900" s="95"/>
      <c r="E1900" s="95"/>
    </row>
    <row r="1901" spans="1:5" x14ac:dyDescent="0.2">
      <c r="A1901" s="95"/>
      <c r="B1901" s="95"/>
      <c r="C1901" s="95"/>
      <c r="D1901" s="95"/>
      <c r="E1901" s="95"/>
    </row>
    <row r="1902" spans="1:5" x14ac:dyDescent="0.2">
      <c r="A1902" s="95"/>
      <c r="B1902" s="95"/>
      <c r="C1902" s="95"/>
      <c r="D1902" s="95"/>
      <c r="E1902" s="95"/>
    </row>
    <row r="1903" spans="1:5" x14ac:dyDescent="0.2">
      <c r="A1903" s="95"/>
      <c r="B1903" s="95"/>
      <c r="C1903" s="95"/>
      <c r="D1903" s="95"/>
      <c r="E1903" s="95"/>
    </row>
    <row r="1904" spans="1:5" x14ac:dyDescent="0.2">
      <c r="A1904" s="95"/>
      <c r="B1904" s="95"/>
      <c r="C1904" s="95"/>
      <c r="D1904" s="95"/>
      <c r="E1904" s="95"/>
    </row>
    <row r="1905" spans="1:5" x14ac:dyDescent="0.2">
      <c r="A1905" s="95"/>
      <c r="B1905" s="95"/>
      <c r="C1905" s="95"/>
      <c r="D1905" s="95"/>
      <c r="E1905" s="95"/>
    </row>
    <row r="1906" spans="1:5" x14ac:dyDescent="0.2">
      <c r="A1906" s="95"/>
      <c r="B1906" s="95"/>
      <c r="C1906" s="95"/>
      <c r="D1906" s="95"/>
      <c r="E1906" s="95"/>
    </row>
    <row r="1907" spans="1:5" x14ac:dyDescent="0.2">
      <c r="A1907" s="95"/>
      <c r="B1907" s="95"/>
      <c r="C1907" s="95"/>
      <c r="D1907" s="95"/>
      <c r="E1907" s="95"/>
    </row>
    <row r="1908" spans="1:5" x14ac:dyDescent="0.2">
      <c r="A1908" s="95"/>
      <c r="B1908" s="95"/>
      <c r="C1908" s="95"/>
      <c r="D1908" s="95"/>
      <c r="E1908" s="95"/>
    </row>
    <row r="1909" spans="1:5" x14ac:dyDescent="0.2">
      <c r="A1909" s="95"/>
      <c r="B1909" s="95"/>
      <c r="C1909" s="95"/>
      <c r="D1909" s="95"/>
      <c r="E1909" s="95"/>
    </row>
    <row r="1910" spans="1:5" x14ac:dyDescent="0.2">
      <c r="A1910" s="95"/>
      <c r="B1910" s="95"/>
      <c r="C1910" s="95"/>
      <c r="D1910" s="95"/>
      <c r="E1910" s="95"/>
    </row>
    <row r="1911" spans="1:5" x14ac:dyDescent="0.2">
      <c r="A1911" s="95"/>
      <c r="B1911" s="95"/>
      <c r="C1911" s="95"/>
      <c r="D1911" s="95"/>
      <c r="E1911" s="95"/>
    </row>
    <row r="1912" spans="1:5" x14ac:dyDescent="0.2">
      <c r="A1912" s="95"/>
      <c r="B1912" s="95"/>
      <c r="C1912" s="95"/>
      <c r="D1912" s="95"/>
      <c r="E1912" s="95"/>
    </row>
    <row r="1913" spans="1:5" x14ac:dyDescent="0.2">
      <c r="A1913" s="95"/>
      <c r="B1913" s="95"/>
      <c r="C1913" s="95"/>
      <c r="D1913" s="95"/>
      <c r="E1913" s="95"/>
    </row>
    <row r="1914" spans="1:5" x14ac:dyDescent="0.2">
      <c r="A1914" s="95"/>
      <c r="B1914" s="95"/>
      <c r="C1914" s="95"/>
      <c r="D1914" s="95"/>
      <c r="E1914" s="95"/>
    </row>
    <row r="1915" spans="1:5" x14ac:dyDescent="0.2">
      <c r="A1915" s="95"/>
      <c r="B1915" s="95"/>
      <c r="C1915" s="95"/>
      <c r="D1915" s="95"/>
      <c r="E1915" s="95"/>
    </row>
    <row r="1916" spans="1:5" x14ac:dyDescent="0.2">
      <c r="A1916" s="95"/>
      <c r="B1916" s="95"/>
      <c r="C1916" s="95"/>
      <c r="D1916" s="95"/>
      <c r="E1916" s="95"/>
    </row>
    <row r="1917" spans="1:5" x14ac:dyDescent="0.2">
      <c r="A1917" s="95"/>
      <c r="B1917" s="95"/>
      <c r="C1917" s="95"/>
      <c r="D1917" s="95"/>
      <c r="E1917" s="95"/>
    </row>
    <row r="1918" spans="1:5" x14ac:dyDescent="0.2">
      <c r="A1918" s="95"/>
      <c r="B1918" s="95"/>
      <c r="C1918" s="95"/>
      <c r="D1918" s="95"/>
      <c r="E1918" s="95"/>
    </row>
    <row r="1919" spans="1:5" x14ac:dyDescent="0.2">
      <c r="A1919" s="95"/>
      <c r="B1919" s="95"/>
      <c r="C1919" s="95"/>
      <c r="D1919" s="95"/>
      <c r="E1919" s="95"/>
    </row>
    <row r="1920" spans="1:5" x14ac:dyDescent="0.2">
      <c r="A1920" s="95"/>
      <c r="B1920" s="95"/>
      <c r="C1920" s="95"/>
      <c r="D1920" s="95"/>
      <c r="E1920" s="95"/>
    </row>
    <row r="1921" spans="1:5" x14ac:dyDescent="0.2">
      <c r="A1921" s="95"/>
      <c r="B1921" s="95"/>
      <c r="C1921" s="95"/>
      <c r="D1921" s="95"/>
      <c r="E1921" s="95"/>
    </row>
    <row r="1922" spans="1:5" x14ac:dyDescent="0.2">
      <c r="A1922" s="95"/>
      <c r="B1922" s="95"/>
      <c r="C1922" s="95"/>
      <c r="D1922" s="95"/>
      <c r="E1922" s="95"/>
    </row>
    <row r="1923" spans="1:5" x14ac:dyDescent="0.2">
      <c r="A1923" s="95"/>
      <c r="B1923" s="95"/>
      <c r="C1923" s="95"/>
      <c r="D1923" s="95"/>
      <c r="E1923" s="95"/>
    </row>
    <row r="1924" spans="1:5" x14ac:dyDescent="0.2">
      <c r="A1924" s="95"/>
      <c r="B1924" s="95"/>
      <c r="C1924" s="95"/>
      <c r="D1924" s="95"/>
      <c r="E1924" s="95"/>
    </row>
    <row r="1925" spans="1:5" x14ac:dyDescent="0.2">
      <c r="A1925" s="95"/>
      <c r="B1925" s="95"/>
      <c r="C1925" s="95"/>
      <c r="D1925" s="95"/>
      <c r="E1925" s="95"/>
    </row>
    <row r="1926" spans="1:5" x14ac:dyDescent="0.2">
      <c r="A1926" s="95"/>
      <c r="B1926" s="95"/>
      <c r="C1926" s="95"/>
      <c r="D1926" s="95"/>
      <c r="E1926" s="95"/>
    </row>
    <row r="1927" spans="1:5" x14ac:dyDescent="0.2">
      <c r="A1927" s="95"/>
      <c r="B1927" s="95"/>
      <c r="C1927" s="95"/>
      <c r="D1927" s="95"/>
      <c r="E1927" s="95"/>
    </row>
    <row r="1928" spans="1:5" x14ac:dyDescent="0.2">
      <c r="A1928" s="95"/>
      <c r="B1928" s="95"/>
      <c r="C1928" s="95"/>
      <c r="D1928" s="95"/>
      <c r="E1928" s="95"/>
    </row>
    <row r="1929" spans="1:5" x14ac:dyDescent="0.2">
      <c r="A1929" s="95"/>
      <c r="B1929" s="95"/>
      <c r="C1929" s="95"/>
      <c r="D1929" s="95"/>
      <c r="E1929" s="95"/>
    </row>
    <row r="1930" spans="1:5" x14ac:dyDescent="0.2">
      <c r="A1930" s="95"/>
      <c r="B1930" s="95"/>
      <c r="C1930" s="95"/>
      <c r="D1930" s="95"/>
      <c r="E1930" s="95"/>
    </row>
    <row r="1931" spans="1:5" x14ac:dyDescent="0.2">
      <c r="A1931" s="95"/>
      <c r="B1931" s="95"/>
      <c r="C1931" s="95"/>
      <c r="D1931" s="95"/>
      <c r="E1931" s="95"/>
    </row>
    <row r="1932" spans="1:5" x14ac:dyDescent="0.2">
      <c r="A1932" s="95"/>
      <c r="B1932" s="95"/>
      <c r="C1932" s="95"/>
      <c r="D1932" s="95"/>
      <c r="E1932" s="95"/>
    </row>
    <row r="1933" spans="1:5" x14ac:dyDescent="0.2">
      <c r="A1933" s="95"/>
      <c r="B1933" s="95"/>
      <c r="C1933" s="95"/>
      <c r="D1933" s="95"/>
      <c r="E1933" s="95"/>
    </row>
    <row r="1934" spans="1:5" x14ac:dyDescent="0.2">
      <c r="A1934" s="95"/>
      <c r="B1934" s="95"/>
      <c r="C1934" s="95"/>
      <c r="D1934" s="95"/>
      <c r="E1934" s="95"/>
    </row>
    <row r="1935" spans="1:5" x14ac:dyDescent="0.2">
      <c r="A1935" s="95"/>
      <c r="B1935" s="95"/>
      <c r="C1935" s="95"/>
      <c r="D1935" s="95"/>
      <c r="E1935" s="95"/>
    </row>
    <row r="1936" spans="1:5" x14ac:dyDescent="0.2">
      <c r="A1936" s="95"/>
      <c r="B1936" s="95"/>
      <c r="C1936" s="95"/>
      <c r="D1936" s="95"/>
      <c r="E1936" s="95"/>
    </row>
    <row r="1937" spans="1:5" x14ac:dyDescent="0.2">
      <c r="A1937" s="95"/>
      <c r="B1937" s="95"/>
      <c r="C1937" s="95"/>
      <c r="D1937" s="95"/>
      <c r="E1937" s="95"/>
    </row>
    <row r="1938" spans="1:5" x14ac:dyDescent="0.2">
      <c r="A1938" s="95"/>
      <c r="B1938" s="95"/>
      <c r="C1938" s="95"/>
      <c r="D1938" s="95"/>
      <c r="E1938" s="95"/>
    </row>
    <row r="1939" spans="1:5" x14ac:dyDescent="0.2">
      <c r="A1939" s="95"/>
      <c r="B1939" s="95"/>
      <c r="C1939" s="95"/>
      <c r="D1939" s="95"/>
      <c r="E1939" s="95"/>
    </row>
    <row r="1940" spans="1:5" x14ac:dyDescent="0.2">
      <c r="A1940" s="95"/>
      <c r="B1940" s="95"/>
      <c r="C1940" s="95"/>
      <c r="D1940" s="95"/>
      <c r="E1940" s="95"/>
    </row>
    <row r="1941" spans="1:5" x14ac:dyDescent="0.2">
      <c r="A1941" s="95"/>
      <c r="B1941" s="95"/>
      <c r="C1941" s="95"/>
      <c r="D1941" s="95"/>
      <c r="E1941" s="95"/>
    </row>
    <row r="1942" spans="1:5" x14ac:dyDescent="0.2">
      <c r="A1942" s="95"/>
      <c r="B1942" s="95"/>
      <c r="C1942" s="95"/>
      <c r="D1942" s="95"/>
      <c r="E1942" s="95"/>
    </row>
    <row r="1943" spans="1:5" x14ac:dyDescent="0.2">
      <c r="A1943" s="95"/>
      <c r="B1943" s="95"/>
      <c r="C1943" s="95"/>
      <c r="D1943" s="95"/>
      <c r="E1943" s="95"/>
    </row>
    <row r="1944" spans="1:5" x14ac:dyDescent="0.2">
      <c r="A1944" s="95"/>
      <c r="B1944" s="95"/>
      <c r="C1944" s="95"/>
      <c r="D1944" s="95"/>
      <c r="E1944" s="95"/>
    </row>
    <row r="1945" spans="1:5" x14ac:dyDescent="0.2">
      <c r="A1945" s="95"/>
      <c r="B1945" s="95"/>
      <c r="C1945" s="95"/>
      <c r="D1945" s="95"/>
      <c r="E1945" s="95"/>
    </row>
    <row r="1946" spans="1:5" x14ac:dyDescent="0.2">
      <c r="A1946" s="95"/>
      <c r="B1946" s="95"/>
      <c r="C1946" s="95"/>
      <c r="D1946" s="95"/>
      <c r="E1946" s="95"/>
    </row>
    <row r="1947" spans="1:5" x14ac:dyDescent="0.2">
      <c r="A1947" s="95"/>
      <c r="B1947" s="95"/>
      <c r="C1947" s="95"/>
      <c r="D1947" s="95"/>
      <c r="E1947" s="95"/>
    </row>
    <row r="1948" spans="1:5" x14ac:dyDescent="0.2">
      <c r="A1948" s="95"/>
      <c r="B1948" s="95"/>
      <c r="C1948" s="95"/>
      <c r="D1948" s="95"/>
      <c r="E1948" s="95"/>
    </row>
    <row r="1949" spans="1:5" x14ac:dyDescent="0.2">
      <c r="A1949" s="95"/>
      <c r="B1949" s="95"/>
      <c r="C1949" s="95"/>
      <c r="D1949" s="95"/>
      <c r="E1949" s="95"/>
    </row>
    <row r="1950" spans="1:5" x14ac:dyDescent="0.2">
      <c r="A1950" s="95"/>
      <c r="B1950" s="95"/>
      <c r="C1950" s="95"/>
      <c r="D1950" s="95"/>
      <c r="E1950" s="95"/>
    </row>
    <row r="1951" spans="1:5" x14ac:dyDescent="0.2">
      <c r="A1951" s="95"/>
      <c r="B1951" s="95"/>
      <c r="C1951" s="95"/>
      <c r="D1951" s="95"/>
      <c r="E1951" s="95"/>
    </row>
    <row r="1952" spans="1:5" x14ac:dyDescent="0.2">
      <c r="A1952" s="95"/>
      <c r="B1952" s="95"/>
      <c r="C1952" s="95"/>
      <c r="D1952" s="95"/>
      <c r="E1952" s="95"/>
    </row>
    <row r="1953" spans="1:5" x14ac:dyDescent="0.2">
      <c r="A1953" s="95"/>
      <c r="B1953" s="95"/>
      <c r="C1953" s="95"/>
      <c r="D1953" s="95"/>
      <c r="E1953" s="95"/>
    </row>
    <row r="1954" spans="1:5" x14ac:dyDescent="0.2">
      <c r="A1954" s="95"/>
      <c r="B1954" s="95"/>
      <c r="C1954" s="95"/>
      <c r="D1954" s="95"/>
      <c r="E1954" s="95"/>
    </row>
    <row r="1955" spans="1:5" x14ac:dyDescent="0.2">
      <c r="A1955" s="95"/>
      <c r="B1955" s="95"/>
      <c r="C1955" s="95"/>
      <c r="D1955" s="95"/>
      <c r="E1955" s="95"/>
    </row>
    <row r="1956" spans="1:5" x14ac:dyDescent="0.2">
      <c r="A1956" s="95"/>
      <c r="B1956" s="95"/>
      <c r="C1956" s="95"/>
      <c r="D1956" s="95"/>
      <c r="E1956" s="95"/>
    </row>
    <row r="1957" spans="1:5" x14ac:dyDescent="0.2">
      <c r="A1957" s="95"/>
      <c r="B1957" s="95"/>
      <c r="C1957" s="95"/>
      <c r="D1957" s="95"/>
      <c r="E1957" s="95"/>
    </row>
    <row r="1958" spans="1:5" x14ac:dyDescent="0.2">
      <c r="A1958" s="95"/>
      <c r="B1958" s="95"/>
      <c r="C1958" s="95"/>
      <c r="D1958" s="95"/>
      <c r="E1958" s="95"/>
    </row>
    <row r="1959" spans="1:5" x14ac:dyDescent="0.2">
      <c r="A1959" s="95"/>
      <c r="B1959" s="95"/>
      <c r="C1959" s="95"/>
      <c r="D1959" s="95"/>
      <c r="E1959" s="95"/>
    </row>
    <row r="1960" spans="1:5" x14ac:dyDescent="0.2">
      <c r="A1960" s="95"/>
      <c r="B1960" s="95"/>
      <c r="C1960" s="95"/>
      <c r="D1960" s="95"/>
      <c r="E1960" s="95"/>
    </row>
    <row r="1961" spans="1:5" x14ac:dyDescent="0.2">
      <c r="A1961" s="95"/>
      <c r="B1961" s="95"/>
      <c r="C1961" s="95"/>
      <c r="D1961" s="95"/>
      <c r="E1961" s="95"/>
    </row>
    <row r="1962" spans="1:5" x14ac:dyDescent="0.2">
      <c r="A1962" s="95"/>
      <c r="B1962" s="95"/>
      <c r="C1962" s="95"/>
      <c r="D1962" s="95"/>
      <c r="E1962" s="95"/>
    </row>
    <row r="1963" spans="1:5" x14ac:dyDescent="0.2">
      <c r="A1963" s="95"/>
      <c r="B1963" s="95"/>
      <c r="C1963" s="95"/>
      <c r="D1963" s="95"/>
      <c r="E1963" s="95"/>
    </row>
    <row r="1964" spans="1:5" x14ac:dyDescent="0.2">
      <c r="A1964" s="95"/>
      <c r="B1964" s="95"/>
      <c r="C1964" s="95"/>
      <c r="D1964" s="95"/>
      <c r="E1964" s="95"/>
    </row>
    <row r="1965" spans="1:5" x14ac:dyDescent="0.2">
      <c r="A1965" s="95"/>
      <c r="B1965" s="95"/>
      <c r="C1965" s="95"/>
      <c r="D1965" s="95"/>
      <c r="E1965" s="95"/>
    </row>
    <row r="1966" spans="1:5" x14ac:dyDescent="0.2">
      <c r="A1966" s="95"/>
      <c r="B1966" s="95"/>
      <c r="C1966" s="95"/>
      <c r="D1966" s="95"/>
      <c r="E1966" s="95"/>
    </row>
    <row r="1967" spans="1:5" x14ac:dyDescent="0.2">
      <c r="A1967" s="95"/>
      <c r="B1967" s="95"/>
      <c r="C1967" s="95"/>
      <c r="D1967" s="95"/>
      <c r="E1967" s="95"/>
    </row>
    <row r="1968" spans="1:5" x14ac:dyDescent="0.2">
      <c r="A1968" s="95"/>
      <c r="B1968" s="95"/>
      <c r="C1968" s="95"/>
      <c r="D1968" s="95"/>
      <c r="E1968" s="95"/>
    </row>
    <row r="1969" spans="1:5" x14ac:dyDescent="0.2">
      <c r="A1969" s="95"/>
      <c r="B1969" s="95"/>
      <c r="C1969" s="95"/>
      <c r="D1969" s="95"/>
      <c r="E1969" s="95"/>
    </row>
    <row r="1970" spans="1:5" x14ac:dyDescent="0.2">
      <c r="A1970" s="95"/>
      <c r="B1970" s="95"/>
      <c r="C1970" s="95"/>
      <c r="D1970" s="95"/>
      <c r="E1970" s="95"/>
    </row>
    <row r="1971" spans="1:5" x14ac:dyDescent="0.2">
      <c r="A1971" s="95"/>
      <c r="B1971" s="95"/>
      <c r="C1971" s="95"/>
      <c r="D1971" s="95"/>
      <c r="E1971" s="95"/>
    </row>
    <row r="1972" spans="1:5" x14ac:dyDescent="0.2">
      <c r="A1972" s="95"/>
      <c r="B1972" s="95"/>
      <c r="C1972" s="95"/>
      <c r="D1972" s="95"/>
      <c r="E1972" s="95"/>
    </row>
    <row r="1973" spans="1:5" x14ac:dyDescent="0.2">
      <c r="A1973" s="95"/>
      <c r="B1973" s="95"/>
      <c r="C1973" s="95"/>
      <c r="D1973" s="95"/>
      <c r="E1973" s="95"/>
    </row>
    <row r="1974" spans="1:5" x14ac:dyDescent="0.2">
      <c r="A1974" s="95"/>
      <c r="B1974" s="95"/>
      <c r="C1974" s="95"/>
      <c r="D1974" s="95"/>
      <c r="E1974" s="95"/>
    </row>
    <row r="1975" spans="1:5" x14ac:dyDescent="0.2">
      <c r="A1975" s="95"/>
      <c r="B1975" s="95"/>
      <c r="C1975" s="95"/>
      <c r="D1975" s="95"/>
      <c r="E1975" s="95"/>
    </row>
    <row r="1976" spans="1:5" x14ac:dyDescent="0.2">
      <c r="A1976" s="95"/>
      <c r="B1976" s="95"/>
      <c r="C1976" s="95"/>
      <c r="D1976" s="95"/>
      <c r="E1976" s="95"/>
    </row>
    <row r="1977" spans="1:5" x14ac:dyDescent="0.2">
      <c r="A1977" s="95"/>
      <c r="B1977" s="95"/>
      <c r="C1977" s="95"/>
      <c r="D1977" s="95"/>
      <c r="E1977" s="95"/>
    </row>
    <row r="1978" spans="1:5" x14ac:dyDescent="0.2">
      <c r="A1978" s="95"/>
      <c r="B1978" s="95"/>
      <c r="C1978" s="95"/>
      <c r="D1978" s="95"/>
      <c r="E1978" s="95"/>
    </row>
    <row r="1979" spans="1:5" x14ac:dyDescent="0.2">
      <c r="A1979" s="95"/>
      <c r="B1979" s="95"/>
      <c r="C1979" s="95"/>
      <c r="D1979" s="95"/>
      <c r="E1979" s="95"/>
    </row>
    <row r="1980" spans="1:5" x14ac:dyDescent="0.2">
      <c r="A1980" s="95"/>
      <c r="B1980" s="95"/>
      <c r="C1980" s="95"/>
      <c r="D1980" s="95"/>
      <c r="E1980" s="95"/>
    </row>
    <row r="1981" spans="1:5" x14ac:dyDescent="0.2">
      <c r="A1981" s="95"/>
      <c r="B1981" s="95"/>
      <c r="C1981" s="95"/>
      <c r="D1981" s="95"/>
      <c r="E1981" s="95"/>
    </row>
    <row r="1982" spans="1:5" x14ac:dyDescent="0.2">
      <c r="A1982" s="95"/>
      <c r="B1982" s="95"/>
      <c r="C1982" s="95"/>
      <c r="D1982" s="95"/>
      <c r="E1982" s="95"/>
    </row>
    <row r="1983" spans="1:5" x14ac:dyDescent="0.2">
      <c r="A1983" s="95"/>
      <c r="B1983" s="95"/>
      <c r="C1983" s="95"/>
      <c r="D1983" s="95"/>
      <c r="E1983" s="95"/>
    </row>
    <row r="1984" spans="1:5" x14ac:dyDescent="0.2">
      <c r="A1984" s="95"/>
      <c r="B1984" s="95"/>
      <c r="C1984" s="95"/>
      <c r="D1984" s="95"/>
      <c r="E1984" s="95"/>
    </row>
    <row r="1985" spans="1:5" x14ac:dyDescent="0.2">
      <c r="A1985" s="95"/>
      <c r="B1985" s="95"/>
      <c r="C1985" s="95"/>
      <c r="D1985" s="95"/>
      <c r="E1985" s="95"/>
    </row>
    <row r="1986" spans="1:5" x14ac:dyDescent="0.2">
      <c r="A1986" s="95"/>
      <c r="B1986" s="95"/>
      <c r="C1986" s="95"/>
      <c r="D1986" s="95"/>
      <c r="E1986" s="95"/>
    </row>
    <row r="1987" spans="1:5" x14ac:dyDescent="0.2">
      <c r="A1987" s="95"/>
      <c r="B1987" s="95"/>
      <c r="C1987" s="95"/>
      <c r="D1987" s="95"/>
      <c r="E1987" s="95"/>
    </row>
    <row r="1988" spans="1:5" x14ac:dyDescent="0.2">
      <c r="A1988" s="95"/>
      <c r="B1988" s="95"/>
      <c r="C1988" s="95"/>
      <c r="D1988" s="95"/>
      <c r="E1988" s="95"/>
    </row>
    <row r="1989" spans="1:5" x14ac:dyDescent="0.2">
      <c r="A1989" s="95"/>
      <c r="B1989" s="95"/>
      <c r="C1989" s="95"/>
      <c r="D1989" s="95"/>
      <c r="E1989" s="95"/>
    </row>
    <row r="1990" spans="1:5" x14ac:dyDescent="0.2">
      <c r="A1990" s="95"/>
      <c r="B1990" s="95"/>
      <c r="C1990" s="95"/>
      <c r="D1990" s="95"/>
      <c r="E1990" s="95"/>
    </row>
    <row r="1991" spans="1:5" x14ac:dyDescent="0.2">
      <c r="A1991" s="95"/>
      <c r="B1991" s="95"/>
      <c r="C1991" s="95"/>
      <c r="D1991" s="95"/>
      <c r="E1991" s="95"/>
    </row>
    <row r="1992" spans="1:5" x14ac:dyDescent="0.2">
      <c r="A1992" s="95"/>
      <c r="B1992" s="95"/>
      <c r="C1992" s="95"/>
      <c r="D1992" s="95"/>
      <c r="E1992" s="95"/>
    </row>
    <row r="1993" spans="1:5" x14ac:dyDescent="0.2">
      <c r="A1993" s="95"/>
      <c r="B1993" s="95"/>
      <c r="C1993" s="95"/>
      <c r="D1993" s="95"/>
      <c r="E1993" s="95"/>
    </row>
    <row r="1994" spans="1:5" x14ac:dyDescent="0.2">
      <c r="A1994" s="95"/>
      <c r="B1994" s="95"/>
      <c r="C1994" s="95"/>
      <c r="D1994" s="95"/>
      <c r="E1994" s="95"/>
    </row>
    <row r="1995" spans="1:5" x14ac:dyDescent="0.2">
      <c r="A1995" s="95"/>
      <c r="B1995" s="95"/>
      <c r="C1995" s="95"/>
      <c r="D1995" s="95"/>
      <c r="E1995" s="95"/>
    </row>
    <row r="1996" spans="1:5" x14ac:dyDescent="0.2">
      <c r="A1996" s="95"/>
      <c r="B1996" s="95"/>
      <c r="C1996" s="95"/>
      <c r="D1996" s="95"/>
      <c r="E1996" s="95"/>
    </row>
    <row r="1997" spans="1:5" x14ac:dyDescent="0.2">
      <c r="A1997" s="95"/>
      <c r="B1997" s="95"/>
      <c r="C1997" s="95"/>
      <c r="D1997" s="95"/>
      <c r="E1997" s="95"/>
    </row>
    <row r="1998" spans="1:5" x14ac:dyDescent="0.2">
      <c r="A1998" s="95"/>
      <c r="B1998" s="95"/>
      <c r="C1998" s="95"/>
      <c r="D1998" s="95"/>
      <c r="E1998" s="95"/>
    </row>
    <row r="1999" spans="1:5" x14ac:dyDescent="0.2">
      <c r="A1999" s="95"/>
      <c r="B1999" s="95"/>
      <c r="C1999" s="95"/>
      <c r="D1999" s="95"/>
      <c r="E1999" s="95"/>
    </row>
    <row r="2000" spans="1:5" x14ac:dyDescent="0.2">
      <c r="A2000" s="95"/>
      <c r="B2000" s="95"/>
      <c r="C2000" s="95"/>
      <c r="D2000" s="95"/>
      <c r="E2000" s="95"/>
    </row>
    <row r="2001" spans="1:5" x14ac:dyDescent="0.2">
      <c r="A2001" s="95"/>
      <c r="B2001" s="95"/>
      <c r="C2001" s="95"/>
      <c r="D2001" s="95"/>
      <c r="E2001" s="95"/>
    </row>
    <row r="2002" spans="1:5" x14ac:dyDescent="0.2">
      <c r="A2002" s="95"/>
      <c r="B2002" s="95"/>
      <c r="C2002" s="95"/>
      <c r="D2002" s="95"/>
      <c r="E2002" s="95"/>
    </row>
    <row r="2003" spans="1:5" x14ac:dyDescent="0.2">
      <c r="A2003" s="95"/>
      <c r="B2003" s="95"/>
      <c r="C2003" s="95"/>
      <c r="D2003" s="95"/>
      <c r="E2003" s="95"/>
    </row>
    <row r="2004" spans="1:5" x14ac:dyDescent="0.2">
      <c r="A2004" s="95"/>
      <c r="B2004" s="95"/>
      <c r="C2004" s="95"/>
      <c r="D2004" s="95"/>
      <c r="E2004" s="95"/>
    </row>
    <row r="2005" spans="1:5" x14ac:dyDescent="0.2">
      <c r="A2005" s="95"/>
      <c r="B2005" s="95"/>
      <c r="C2005" s="95"/>
      <c r="D2005" s="95"/>
      <c r="E2005" s="95"/>
    </row>
    <row r="2006" spans="1:5" x14ac:dyDescent="0.2">
      <c r="A2006" s="95"/>
      <c r="B2006" s="95"/>
      <c r="C2006" s="95"/>
      <c r="D2006" s="95"/>
      <c r="E2006" s="95"/>
    </row>
    <row r="2007" spans="1:5" x14ac:dyDescent="0.2">
      <c r="A2007" s="95"/>
      <c r="B2007" s="95"/>
      <c r="C2007" s="95"/>
      <c r="D2007" s="95"/>
      <c r="E2007" s="95"/>
    </row>
    <row r="2008" spans="1:5" x14ac:dyDescent="0.2">
      <c r="A2008" s="95"/>
      <c r="B2008" s="95"/>
      <c r="C2008" s="95"/>
      <c r="D2008" s="95"/>
      <c r="E2008" s="95"/>
    </row>
    <row r="2009" spans="1:5" x14ac:dyDescent="0.2">
      <c r="A2009" s="95"/>
      <c r="B2009" s="95"/>
      <c r="C2009" s="95"/>
      <c r="D2009" s="95"/>
      <c r="E2009" s="95"/>
    </row>
    <row r="2010" spans="1:5" x14ac:dyDescent="0.2">
      <c r="A2010" s="95"/>
      <c r="B2010" s="95"/>
      <c r="C2010" s="95"/>
      <c r="D2010" s="95"/>
      <c r="E2010" s="95"/>
    </row>
    <row r="2011" spans="1:5" x14ac:dyDescent="0.2">
      <c r="A2011" s="95"/>
      <c r="B2011" s="95"/>
      <c r="C2011" s="95"/>
      <c r="D2011" s="95"/>
      <c r="E2011" s="95"/>
    </row>
    <row r="2012" spans="1:5" x14ac:dyDescent="0.2">
      <c r="A2012" s="95"/>
      <c r="B2012" s="95"/>
      <c r="C2012" s="95"/>
      <c r="D2012" s="95"/>
      <c r="E2012" s="95"/>
    </row>
    <row r="2013" spans="1:5" x14ac:dyDescent="0.2">
      <c r="A2013" s="95"/>
      <c r="B2013" s="95"/>
      <c r="C2013" s="95"/>
      <c r="D2013" s="95"/>
      <c r="E2013" s="95"/>
    </row>
    <row r="2014" spans="1:5" x14ac:dyDescent="0.2">
      <c r="A2014" s="95"/>
      <c r="B2014" s="95"/>
      <c r="C2014" s="95"/>
      <c r="D2014" s="95"/>
      <c r="E2014" s="95"/>
    </row>
    <row r="2015" spans="1:5" x14ac:dyDescent="0.2">
      <c r="A2015" s="95"/>
      <c r="B2015" s="95"/>
      <c r="C2015" s="95"/>
      <c r="D2015" s="95"/>
      <c r="E2015" s="95"/>
    </row>
    <row r="2016" spans="1:5" x14ac:dyDescent="0.2">
      <c r="A2016" s="95"/>
      <c r="B2016" s="95"/>
      <c r="C2016" s="95"/>
      <c r="D2016" s="95"/>
      <c r="E2016" s="95"/>
    </row>
    <row r="2017" spans="1:5" x14ac:dyDescent="0.2">
      <c r="A2017" s="95"/>
      <c r="B2017" s="95"/>
      <c r="C2017" s="95"/>
      <c r="D2017" s="95"/>
      <c r="E2017" s="95"/>
    </row>
    <row r="2018" spans="1:5" x14ac:dyDescent="0.2">
      <c r="A2018" s="95"/>
      <c r="B2018" s="95"/>
      <c r="C2018" s="95"/>
      <c r="D2018" s="95"/>
      <c r="E2018" s="95"/>
    </row>
    <row r="2019" spans="1:5" x14ac:dyDescent="0.2">
      <c r="A2019" s="95"/>
      <c r="B2019" s="95"/>
      <c r="C2019" s="95"/>
      <c r="D2019" s="95"/>
      <c r="E2019" s="95"/>
    </row>
    <row r="2020" spans="1:5" x14ac:dyDescent="0.2">
      <c r="A2020" s="95"/>
      <c r="B2020" s="95"/>
      <c r="C2020" s="95"/>
      <c r="D2020" s="95"/>
      <c r="E2020" s="95"/>
    </row>
    <row r="2021" spans="1:5" x14ac:dyDescent="0.2">
      <c r="A2021" s="95"/>
      <c r="B2021" s="95"/>
      <c r="C2021" s="95"/>
      <c r="D2021" s="95"/>
      <c r="E2021" s="95"/>
    </row>
    <row r="2022" spans="1:5" x14ac:dyDescent="0.2">
      <c r="A2022" s="95"/>
      <c r="B2022" s="95"/>
      <c r="C2022" s="95"/>
      <c r="D2022" s="95"/>
      <c r="E2022" s="95"/>
    </row>
    <row r="2023" spans="1:5" x14ac:dyDescent="0.2">
      <c r="A2023" s="95"/>
      <c r="B2023" s="95"/>
      <c r="C2023" s="95"/>
      <c r="D2023" s="95"/>
      <c r="E2023" s="95"/>
    </row>
    <row r="2024" spans="1:5" x14ac:dyDescent="0.2">
      <c r="A2024" s="95"/>
      <c r="B2024" s="95"/>
      <c r="C2024" s="95"/>
      <c r="D2024" s="95"/>
      <c r="E2024" s="95"/>
    </row>
    <row r="2025" spans="1:5" x14ac:dyDescent="0.2">
      <c r="A2025" s="95"/>
      <c r="B2025" s="95"/>
      <c r="C2025" s="95"/>
      <c r="D2025" s="95"/>
      <c r="E2025" s="95"/>
    </row>
    <row r="2026" spans="1:5" x14ac:dyDescent="0.2">
      <c r="A2026" s="95"/>
      <c r="B2026" s="95"/>
      <c r="C2026" s="95"/>
      <c r="D2026" s="95"/>
      <c r="E2026" s="95"/>
    </row>
    <row r="2027" spans="1:5" x14ac:dyDescent="0.2">
      <c r="A2027" s="95"/>
      <c r="B2027" s="95"/>
      <c r="C2027" s="95"/>
      <c r="D2027" s="95"/>
      <c r="E2027" s="95"/>
    </row>
    <row r="2028" spans="1:5" x14ac:dyDescent="0.2">
      <c r="A2028" s="95"/>
      <c r="B2028" s="95"/>
      <c r="C2028" s="95"/>
      <c r="D2028" s="95"/>
      <c r="E2028" s="95"/>
    </row>
    <row r="2029" spans="1:5" x14ac:dyDescent="0.2">
      <c r="A2029" s="95"/>
      <c r="B2029" s="95"/>
      <c r="C2029" s="95"/>
      <c r="D2029" s="95"/>
      <c r="E2029" s="95"/>
    </row>
    <row r="2030" spans="1:5" x14ac:dyDescent="0.2">
      <c r="A2030" s="95"/>
      <c r="B2030" s="95"/>
      <c r="C2030" s="95"/>
      <c r="D2030" s="95"/>
      <c r="E2030" s="95"/>
    </row>
    <row r="2031" spans="1:5" x14ac:dyDescent="0.2">
      <c r="A2031" s="95"/>
      <c r="B2031" s="95"/>
      <c r="C2031" s="95"/>
      <c r="D2031" s="95"/>
      <c r="E2031" s="95"/>
    </row>
    <row r="2032" spans="1:5" x14ac:dyDescent="0.2">
      <c r="A2032" s="95"/>
      <c r="B2032" s="95"/>
      <c r="C2032" s="95"/>
      <c r="D2032" s="95"/>
      <c r="E2032" s="95"/>
    </row>
    <row r="2033" spans="1:5" x14ac:dyDescent="0.2">
      <c r="A2033" s="95"/>
      <c r="B2033" s="95"/>
      <c r="C2033" s="95"/>
      <c r="D2033" s="95"/>
      <c r="E2033" s="95"/>
    </row>
    <row r="2034" spans="1:5" x14ac:dyDescent="0.2">
      <c r="A2034" s="95"/>
      <c r="B2034" s="95"/>
      <c r="C2034" s="95"/>
      <c r="D2034" s="95"/>
      <c r="E2034" s="95"/>
    </row>
    <row r="2035" spans="1:5" x14ac:dyDescent="0.2">
      <c r="A2035" s="95"/>
      <c r="B2035" s="95"/>
      <c r="C2035" s="95"/>
      <c r="D2035" s="95"/>
      <c r="E2035" s="95"/>
    </row>
    <row r="2036" spans="1:5" x14ac:dyDescent="0.2">
      <c r="A2036" s="95"/>
      <c r="B2036" s="95"/>
      <c r="C2036" s="95"/>
      <c r="D2036" s="95"/>
      <c r="E2036" s="95"/>
    </row>
    <row r="2037" spans="1:5" x14ac:dyDescent="0.2">
      <c r="A2037" s="95"/>
      <c r="B2037" s="95"/>
      <c r="C2037" s="95"/>
      <c r="D2037" s="95"/>
      <c r="E2037" s="95"/>
    </row>
    <row r="2038" spans="1:5" x14ac:dyDescent="0.2">
      <c r="A2038" s="95"/>
      <c r="B2038" s="95"/>
      <c r="C2038" s="95"/>
      <c r="D2038" s="95"/>
      <c r="E2038" s="95"/>
    </row>
    <row r="2039" spans="1:5" x14ac:dyDescent="0.2">
      <c r="A2039" s="95"/>
      <c r="B2039" s="95"/>
      <c r="C2039" s="95"/>
      <c r="D2039" s="95"/>
      <c r="E2039" s="95"/>
    </row>
    <row r="2040" spans="1:5" x14ac:dyDescent="0.2">
      <c r="A2040" s="95"/>
      <c r="B2040" s="95"/>
      <c r="C2040" s="95"/>
      <c r="D2040" s="95"/>
      <c r="E2040" s="95"/>
    </row>
    <row r="2041" spans="1:5" x14ac:dyDescent="0.2">
      <c r="A2041" s="95"/>
      <c r="B2041" s="95"/>
      <c r="C2041" s="95"/>
      <c r="D2041" s="95"/>
      <c r="E2041" s="95"/>
    </row>
    <row r="2042" spans="1:5" x14ac:dyDescent="0.2">
      <c r="A2042" s="95"/>
      <c r="B2042" s="95"/>
      <c r="C2042" s="95"/>
      <c r="D2042" s="95"/>
      <c r="E2042" s="95"/>
    </row>
    <row r="2043" spans="1:5" x14ac:dyDescent="0.2">
      <c r="A2043" s="95"/>
      <c r="B2043" s="95"/>
      <c r="C2043" s="95"/>
      <c r="D2043" s="95"/>
      <c r="E2043" s="95"/>
    </row>
    <row r="2044" spans="1:5" x14ac:dyDescent="0.2">
      <c r="A2044" s="95"/>
      <c r="B2044" s="95"/>
      <c r="C2044" s="95"/>
      <c r="D2044" s="95"/>
      <c r="E2044" s="95"/>
    </row>
    <row r="2045" spans="1:5" x14ac:dyDescent="0.2">
      <c r="A2045" s="95"/>
      <c r="B2045" s="95"/>
      <c r="C2045" s="95"/>
      <c r="D2045" s="95"/>
      <c r="E2045" s="95"/>
    </row>
    <row r="2046" spans="1:5" x14ac:dyDescent="0.2">
      <c r="A2046" s="95"/>
      <c r="B2046" s="95"/>
      <c r="C2046" s="95"/>
      <c r="D2046" s="95"/>
      <c r="E2046" s="95"/>
    </row>
    <row r="2047" spans="1:5" x14ac:dyDescent="0.2">
      <c r="A2047" s="95"/>
      <c r="B2047" s="95"/>
      <c r="C2047" s="95"/>
      <c r="D2047" s="95"/>
      <c r="E2047" s="95"/>
    </row>
    <row r="2048" spans="1:5" x14ac:dyDescent="0.2">
      <c r="A2048" s="95"/>
      <c r="B2048" s="95"/>
      <c r="C2048" s="95"/>
      <c r="D2048" s="95"/>
      <c r="E2048" s="95"/>
    </row>
    <row r="2049" spans="1:5" x14ac:dyDescent="0.2">
      <c r="A2049" s="95"/>
      <c r="B2049" s="95"/>
      <c r="C2049" s="95"/>
      <c r="D2049" s="95"/>
      <c r="E2049" s="95"/>
    </row>
    <row r="2050" spans="1:5" x14ac:dyDescent="0.2">
      <c r="A2050" s="95"/>
      <c r="B2050" s="95"/>
      <c r="C2050" s="95"/>
      <c r="D2050" s="95"/>
      <c r="E2050" s="95"/>
    </row>
    <row r="2051" spans="1:5" x14ac:dyDescent="0.2">
      <c r="A2051" s="95"/>
      <c r="B2051" s="95"/>
      <c r="C2051" s="95"/>
      <c r="D2051" s="95"/>
      <c r="E2051" s="95"/>
    </row>
    <row r="2052" spans="1:5" x14ac:dyDescent="0.2">
      <c r="A2052" s="95"/>
      <c r="B2052" s="95"/>
      <c r="C2052" s="95"/>
      <c r="D2052" s="95"/>
      <c r="E2052" s="95"/>
    </row>
    <row r="2053" spans="1:5" x14ac:dyDescent="0.2">
      <c r="A2053" s="95"/>
      <c r="B2053" s="95"/>
      <c r="C2053" s="95"/>
      <c r="D2053" s="95"/>
      <c r="E2053" s="95"/>
    </row>
    <row r="2054" spans="1:5" x14ac:dyDescent="0.2">
      <c r="A2054" s="95"/>
      <c r="B2054" s="95"/>
      <c r="C2054" s="95"/>
      <c r="D2054" s="95"/>
      <c r="E2054" s="95"/>
    </row>
    <row r="2055" spans="1:5" x14ac:dyDescent="0.2">
      <c r="A2055" s="95"/>
      <c r="B2055" s="95"/>
      <c r="C2055" s="95"/>
      <c r="D2055" s="95"/>
      <c r="E2055" s="95"/>
    </row>
    <row r="2056" spans="1:5" x14ac:dyDescent="0.2">
      <c r="A2056" s="95"/>
      <c r="B2056" s="95"/>
      <c r="C2056" s="95"/>
      <c r="D2056" s="95"/>
      <c r="E2056" s="95"/>
    </row>
    <row r="2057" spans="1:5" x14ac:dyDescent="0.2">
      <c r="A2057" s="95"/>
      <c r="B2057" s="95"/>
      <c r="C2057" s="95"/>
      <c r="D2057" s="95"/>
      <c r="E2057" s="95"/>
    </row>
    <row r="2058" spans="1:5" x14ac:dyDescent="0.2">
      <c r="A2058" s="95"/>
      <c r="B2058" s="95"/>
      <c r="C2058" s="95"/>
      <c r="D2058" s="95"/>
      <c r="E2058" s="95"/>
    </row>
    <row r="2059" spans="1:5" x14ac:dyDescent="0.2">
      <c r="A2059" s="95"/>
      <c r="B2059" s="95"/>
      <c r="C2059" s="95"/>
      <c r="D2059" s="95"/>
      <c r="E2059" s="95"/>
    </row>
    <row r="2060" spans="1:5" x14ac:dyDescent="0.2">
      <c r="A2060" s="95"/>
      <c r="B2060" s="95"/>
      <c r="C2060" s="95"/>
      <c r="D2060" s="95"/>
      <c r="E2060" s="95"/>
    </row>
    <row r="2061" spans="1:5" x14ac:dyDescent="0.2">
      <c r="A2061" s="95"/>
      <c r="B2061" s="95"/>
      <c r="C2061" s="95"/>
      <c r="D2061" s="95"/>
      <c r="E2061" s="95"/>
    </row>
    <row r="2062" spans="1:5" x14ac:dyDescent="0.2">
      <c r="A2062" s="95"/>
      <c r="B2062" s="95"/>
      <c r="C2062" s="95"/>
      <c r="D2062" s="95"/>
      <c r="E2062" s="95"/>
    </row>
    <row r="2063" spans="1:5" x14ac:dyDescent="0.2">
      <c r="A2063" s="95"/>
      <c r="B2063" s="95"/>
      <c r="C2063" s="95"/>
      <c r="D2063" s="95"/>
      <c r="E2063" s="95"/>
    </row>
    <row r="2064" spans="1:5" x14ac:dyDescent="0.2">
      <c r="A2064" s="95"/>
      <c r="B2064" s="95"/>
      <c r="C2064" s="95"/>
      <c r="D2064" s="95"/>
      <c r="E2064" s="95"/>
    </row>
    <row r="2065" spans="1:5" x14ac:dyDescent="0.2">
      <c r="A2065" s="95"/>
      <c r="B2065" s="95"/>
      <c r="C2065" s="95"/>
      <c r="D2065" s="95"/>
      <c r="E2065" s="95"/>
    </row>
    <row r="2066" spans="1:5" x14ac:dyDescent="0.2">
      <c r="A2066" s="95"/>
      <c r="B2066" s="95"/>
      <c r="C2066" s="95"/>
      <c r="D2066" s="95"/>
      <c r="E2066" s="95"/>
    </row>
    <row r="2067" spans="1:5" x14ac:dyDescent="0.2">
      <c r="A2067" s="95"/>
      <c r="B2067" s="95"/>
      <c r="C2067" s="95"/>
      <c r="D2067" s="95"/>
      <c r="E2067" s="95"/>
    </row>
    <row r="2068" spans="1:5" x14ac:dyDescent="0.2">
      <c r="A2068" s="95"/>
      <c r="B2068" s="95"/>
      <c r="C2068" s="95"/>
      <c r="D2068" s="95"/>
      <c r="E2068" s="95"/>
    </row>
    <row r="2069" spans="1:5" x14ac:dyDescent="0.2">
      <c r="A2069" s="95"/>
      <c r="B2069" s="95"/>
      <c r="C2069" s="95"/>
      <c r="D2069" s="95"/>
      <c r="E2069" s="95"/>
    </row>
    <row r="2070" spans="1:5" x14ac:dyDescent="0.2">
      <c r="A2070" s="95"/>
      <c r="B2070" s="95"/>
      <c r="C2070" s="95"/>
      <c r="D2070" s="95"/>
      <c r="E2070" s="95"/>
    </row>
    <row r="2071" spans="1:5" x14ac:dyDescent="0.2">
      <c r="A2071" s="95"/>
      <c r="B2071" s="95"/>
      <c r="C2071" s="95"/>
      <c r="D2071" s="95"/>
      <c r="E2071" s="95"/>
    </row>
    <row r="2072" spans="1:5" x14ac:dyDescent="0.2">
      <c r="A2072" s="95"/>
      <c r="B2072" s="95"/>
      <c r="C2072" s="95"/>
      <c r="D2072" s="95"/>
      <c r="E2072" s="95"/>
    </row>
    <row r="2073" spans="1:5" x14ac:dyDescent="0.2">
      <c r="A2073" s="95"/>
      <c r="B2073" s="95"/>
      <c r="C2073" s="95"/>
      <c r="D2073" s="95"/>
      <c r="E2073" s="95"/>
    </row>
    <row r="2074" spans="1:5" x14ac:dyDescent="0.2">
      <c r="A2074" s="95"/>
      <c r="B2074" s="95"/>
      <c r="C2074" s="95"/>
      <c r="D2074" s="95"/>
      <c r="E2074" s="95"/>
    </row>
    <row r="2075" spans="1:5" x14ac:dyDescent="0.2">
      <c r="A2075" s="95"/>
      <c r="B2075" s="95"/>
      <c r="C2075" s="95"/>
      <c r="D2075" s="95"/>
      <c r="E2075" s="95"/>
    </row>
    <row r="2076" spans="1:5" x14ac:dyDescent="0.2">
      <c r="A2076" s="95"/>
      <c r="B2076" s="95"/>
      <c r="C2076" s="95"/>
      <c r="D2076" s="95"/>
      <c r="E2076" s="95"/>
    </row>
    <row r="2077" spans="1:5" x14ac:dyDescent="0.2">
      <c r="A2077" s="95"/>
      <c r="B2077" s="95"/>
      <c r="C2077" s="95"/>
      <c r="D2077" s="95"/>
      <c r="E2077" s="95"/>
    </row>
    <row r="2078" spans="1:5" x14ac:dyDescent="0.2">
      <c r="A2078" s="95"/>
      <c r="B2078" s="95"/>
      <c r="C2078" s="95"/>
      <c r="D2078" s="95"/>
      <c r="E2078" s="95"/>
    </row>
    <row r="2079" spans="1:5" x14ac:dyDescent="0.2">
      <c r="A2079" s="95"/>
      <c r="B2079" s="95"/>
      <c r="C2079" s="95"/>
      <c r="D2079" s="95"/>
      <c r="E2079" s="95"/>
    </row>
    <row r="2080" spans="1:5" x14ac:dyDescent="0.2">
      <c r="A2080" s="95"/>
      <c r="B2080" s="95"/>
      <c r="C2080" s="95"/>
      <c r="D2080" s="95"/>
      <c r="E2080" s="95"/>
    </row>
    <row r="2081" spans="1:5" x14ac:dyDescent="0.2">
      <c r="A2081" s="95"/>
      <c r="B2081" s="95"/>
      <c r="C2081" s="95"/>
      <c r="D2081" s="95"/>
      <c r="E2081" s="95"/>
    </row>
    <row r="2082" spans="1:5" x14ac:dyDescent="0.2">
      <c r="A2082" s="95"/>
      <c r="B2082" s="95"/>
      <c r="C2082" s="95"/>
      <c r="D2082" s="95"/>
      <c r="E2082" s="95"/>
    </row>
    <row r="2083" spans="1:5" x14ac:dyDescent="0.2">
      <c r="A2083" s="95"/>
      <c r="B2083" s="95"/>
      <c r="C2083" s="95"/>
      <c r="D2083" s="95"/>
      <c r="E2083" s="95"/>
    </row>
    <row r="2084" spans="1:5" x14ac:dyDescent="0.2">
      <c r="A2084" s="95"/>
      <c r="B2084" s="95"/>
      <c r="C2084" s="95"/>
      <c r="D2084" s="95"/>
      <c r="E2084" s="95"/>
    </row>
    <row r="2085" spans="1:5" x14ac:dyDescent="0.2">
      <c r="A2085" s="95"/>
      <c r="B2085" s="95"/>
      <c r="C2085" s="95"/>
      <c r="D2085" s="95"/>
      <c r="E2085" s="95"/>
    </row>
    <row r="2086" spans="1:5" x14ac:dyDescent="0.2">
      <c r="A2086" s="95"/>
      <c r="B2086" s="95"/>
      <c r="C2086" s="95"/>
      <c r="D2086" s="95"/>
      <c r="E2086" s="95"/>
    </row>
    <row r="2087" spans="1:5" x14ac:dyDescent="0.2">
      <c r="A2087" s="95"/>
      <c r="B2087" s="95"/>
      <c r="C2087" s="95"/>
      <c r="D2087" s="95"/>
      <c r="E2087" s="95"/>
    </row>
    <row r="2088" spans="1:5" x14ac:dyDescent="0.2">
      <c r="A2088" s="95"/>
      <c r="B2088" s="95"/>
      <c r="C2088" s="95"/>
      <c r="D2088" s="95"/>
      <c r="E2088" s="95"/>
    </row>
    <row r="2089" spans="1:5" x14ac:dyDescent="0.2">
      <c r="A2089" s="95"/>
      <c r="B2089" s="95"/>
      <c r="C2089" s="95"/>
      <c r="D2089" s="95"/>
      <c r="E2089" s="95"/>
    </row>
    <row r="2090" spans="1:5" x14ac:dyDescent="0.2">
      <c r="A2090" s="95"/>
      <c r="B2090" s="95"/>
      <c r="C2090" s="95"/>
      <c r="D2090" s="95"/>
      <c r="E2090" s="95"/>
    </row>
    <row r="2091" spans="1:5" x14ac:dyDescent="0.2">
      <c r="A2091" s="95"/>
      <c r="B2091" s="95"/>
      <c r="C2091" s="95"/>
      <c r="D2091" s="95"/>
      <c r="E2091" s="95"/>
    </row>
    <row r="2092" spans="1:5" x14ac:dyDescent="0.2">
      <c r="A2092" s="95"/>
      <c r="B2092" s="95"/>
      <c r="C2092" s="95"/>
      <c r="D2092" s="95"/>
      <c r="E2092" s="95"/>
    </row>
    <row r="2093" spans="1:5" x14ac:dyDescent="0.2">
      <c r="A2093" s="95"/>
      <c r="B2093" s="95"/>
      <c r="C2093" s="95"/>
      <c r="D2093" s="95"/>
      <c r="E2093" s="95"/>
    </row>
    <row r="2094" spans="1:5" x14ac:dyDescent="0.2">
      <c r="A2094" s="95"/>
      <c r="B2094" s="95"/>
      <c r="C2094" s="95"/>
      <c r="D2094" s="95"/>
      <c r="E2094" s="95"/>
    </row>
    <row r="2095" spans="1:5" x14ac:dyDescent="0.2">
      <c r="A2095" s="95"/>
      <c r="B2095" s="95"/>
      <c r="C2095" s="95"/>
      <c r="D2095" s="95"/>
      <c r="E2095" s="95"/>
    </row>
    <row r="2096" spans="1:5" x14ac:dyDescent="0.2">
      <c r="A2096" s="95"/>
      <c r="B2096" s="95"/>
      <c r="C2096" s="95"/>
      <c r="D2096" s="95"/>
      <c r="E2096" s="95"/>
    </row>
    <row r="2097" spans="1:5" x14ac:dyDescent="0.2">
      <c r="A2097" s="95"/>
      <c r="B2097" s="95"/>
      <c r="C2097" s="95"/>
      <c r="D2097" s="95"/>
      <c r="E2097" s="95"/>
    </row>
    <row r="2098" spans="1:5" x14ac:dyDescent="0.2">
      <c r="A2098" s="95"/>
      <c r="B2098" s="95"/>
      <c r="C2098" s="95"/>
      <c r="D2098" s="95"/>
      <c r="E2098" s="95"/>
    </row>
    <row r="2099" spans="1:5" x14ac:dyDescent="0.2">
      <c r="A2099" s="95"/>
      <c r="B2099" s="95"/>
      <c r="C2099" s="95"/>
      <c r="D2099" s="95"/>
      <c r="E2099" s="95"/>
    </row>
    <row r="2100" spans="1:5" x14ac:dyDescent="0.2">
      <c r="A2100" s="95"/>
      <c r="B2100" s="95"/>
      <c r="C2100" s="95"/>
      <c r="D2100" s="95"/>
      <c r="E2100" s="95"/>
    </row>
    <row r="2101" spans="1:5" x14ac:dyDescent="0.2">
      <c r="A2101" s="95"/>
      <c r="B2101" s="95"/>
      <c r="C2101" s="95"/>
      <c r="D2101" s="95"/>
      <c r="E2101" s="95"/>
    </row>
    <row r="2102" spans="1:5" x14ac:dyDescent="0.2">
      <c r="A2102" s="95"/>
      <c r="B2102" s="95"/>
      <c r="C2102" s="95"/>
      <c r="D2102" s="95"/>
      <c r="E2102" s="95"/>
    </row>
    <row r="2103" spans="1:5" x14ac:dyDescent="0.2">
      <c r="A2103" s="95"/>
      <c r="B2103" s="95"/>
      <c r="C2103" s="95"/>
      <c r="D2103" s="95"/>
      <c r="E2103" s="95"/>
    </row>
    <row r="2104" spans="1:5" x14ac:dyDescent="0.2">
      <c r="A2104" s="95"/>
      <c r="B2104" s="95"/>
      <c r="C2104" s="95"/>
      <c r="D2104" s="95"/>
      <c r="E2104" s="95"/>
    </row>
    <row r="2105" spans="1:5" x14ac:dyDescent="0.2">
      <c r="A2105" s="95"/>
      <c r="B2105" s="95"/>
      <c r="C2105" s="95"/>
      <c r="D2105" s="95"/>
      <c r="E2105" s="95"/>
    </row>
    <row r="2106" spans="1:5" x14ac:dyDescent="0.2">
      <c r="A2106" s="95"/>
      <c r="B2106" s="95"/>
      <c r="C2106" s="95"/>
      <c r="D2106" s="95"/>
      <c r="E2106" s="95"/>
    </row>
    <row r="2107" spans="1:5" x14ac:dyDescent="0.2">
      <c r="A2107" s="95"/>
      <c r="B2107" s="95"/>
      <c r="C2107" s="95"/>
      <c r="D2107" s="95"/>
      <c r="E2107" s="95"/>
    </row>
    <row r="2108" spans="1:5" x14ac:dyDescent="0.2">
      <c r="A2108" s="95"/>
      <c r="B2108" s="95"/>
      <c r="C2108" s="95"/>
      <c r="D2108" s="95"/>
      <c r="E2108" s="95"/>
    </row>
    <row r="2109" spans="1:5" x14ac:dyDescent="0.2">
      <c r="A2109" s="95"/>
      <c r="B2109" s="95"/>
      <c r="C2109" s="95"/>
      <c r="D2109" s="95"/>
      <c r="E2109" s="95"/>
    </row>
    <row r="2110" spans="1:5" x14ac:dyDescent="0.2">
      <c r="A2110" s="95"/>
      <c r="B2110" s="95"/>
      <c r="C2110" s="95"/>
      <c r="D2110" s="95"/>
      <c r="E2110" s="95"/>
    </row>
    <row r="2111" spans="1:5" x14ac:dyDescent="0.2">
      <c r="A2111" s="95"/>
      <c r="B2111" s="95"/>
      <c r="C2111" s="95"/>
      <c r="D2111" s="95"/>
      <c r="E2111" s="95"/>
    </row>
    <row r="2112" spans="1:5" x14ac:dyDescent="0.2">
      <c r="A2112" s="95"/>
      <c r="B2112" s="95"/>
      <c r="C2112" s="95"/>
      <c r="D2112" s="95"/>
      <c r="E2112" s="95"/>
    </row>
    <row r="2113" spans="1:5" x14ac:dyDescent="0.2">
      <c r="A2113" s="95"/>
      <c r="B2113" s="95"/>
      <c r="C2113" s="95"/>
      <c r="D2113" s="95"/>
      <c r="E2113" s="95"/>
    </row>
    <row r="2114" spans="1:5" x14ac:dyDescent="0.2">
      <c r="A2114" s="95"/>
      <c r="B2114" s="95"/>
      <c r="C2114" s="95"/>
      <c r="D2114" s="95"/>
      <c r="E2114" s="95"/>
    </row>
    <row r="2115" spans="1:5" x14ac:dyDescent="0.2">
      <c r="A2115" s="95"/>
      <c r="B2115" s="95"/>
      <c r="C2115" s="95"/>
      <c r="D2115" s="95"/>
      <c r="E2115" s="95"/>
    </row>
    <row r="2116" spans="1:5" x14ac:dyDescent="0.2">
      <c r="A2116" s="95"/>
      <c r="B2116" s="95"/>
      <c r="C2116" s="95"/>
      <c r="D2116" s="95"/>
      <c r="E2116" s="95"/>
    </row>
    <row r="2117" spans="1:5" x14ac:dyDescent="0.2">
      <c r="A2117" s="95"/>
      <c r="B2117" s="95"/>
      <c r="C2117" s="95"/>
      <c r="D2117" s="95"/>
      <c r="E2117" s="95"/>
    </row>
    <row r="2118" spans="1:5" x14ac:dyDescent="0.2">
      <c r="A2118" s="95"/>
      <c r="B2118" s="95"/>
      <c r="C2118" s="95"/>
      <c r="D2118" s="95"/>
      <c r="E2118" s="95"/>
    </row>
    <row r="2119" spans="1:5" x14ac:dyDescent="0.2">
      <c r="A2119" s="95"/>
      <c r="B2119" s="95"/>
      <c r="C2119" s="95"/>
      <c r="D2119" s="95"/>
      <c r="E2119" s="95"/>
    </row>
    <row r="2120" spans="1:5" x14ac:dyDescent="0.2">
      <c r="A2120" s="95"/>
      <c r="B2120" s="95"/>
      <c r="C2120" s="95"/>
      <c r="D2120" s="95"/>
      <c r="E2120" s="95"/>
    </row>
    <row r="2121" spans="1:5" x14ac:dyDescent="0.2">
      <c r="A2121" s="95"/>
      <c r="B2121" s="95"/>
      <c r="C2121" s="95"/>
      <c r="D2121" s="95"/>
      <c r="E2121" s="95"/>
    </row>
    <row r="2122" spans="1:5" x14ac:dyDescent="0.2">
      <c r="A2122" s="95"/>
      <c r="B2122" s="95"/>
      <c r="C2122" s="95"/>
      <c r="D2122" s="95"/>
      <c r="E2122" s="95"/>
    </row>
    <row r="2123" spans="1:5" x14ac:dyDescent="0.2">
      <c r="A2123" s="95"/>
      <c r="B2123" s="95"/>
      <c r="C2123" s="95"/>
      <c r="D2123" s="95"/>
      <c r="E2123" s="95"/>
    </row>
    <row r="2124" spans="1:5" x14ac:dyDescent="0.2">
      <c r="A2124" s="95"/>
      <c r="B2124" s="95"/>
      <c r="C2124" s="95"/>
      <c r="D2124" s="95"/>
      <c r="E2124" s="95"/>
    </row>
    <row r="2125" spans="1:5" x14ac:dyDescent="0.2">
      <c r="A2125" s="95"/>
      <c r="B2125" s="95"/>
      <c r="C2125" s="95"/>
      <c r="D2125" s="95"/>
      <c r="E2125" s="95"/>
    </row>
    <row r="2126" spans="1:5" x14ac:dyDescent="0.2">
      <c r="A2126" s="95"/>
      <c r="B2126" s="95"/>
      <c r="C2126" s="95"/>
      <c r="D2126" s="95"/>
      <c r="E2126" s="95"/>
    </row>
    <row r="2127" spans="1:5" x14ac:dyDescent="0.2">
      <c r="A2127" s="95"/>
      <c r="B2127" s="95"/>
      <c r="C2127" s="95"/>
      <c r="D2127" s="95"/>
      <c r="E2127" s="95"/>
    </row>
    <row r="2128" spans="1:5" x14ac:dyDescent="0.2">
      <c r="A2128" s="95"/>
      <c r="B2128" s="95"/>
      <c r="C2128" s="95"/>
      <c r="D2128" s="95"/>
      <c r="E2128" s="95"/>
    </row>
    <row r="2129" spans="1:5" x14ac:dyDescent="0.2">
      <c r="A2129" s="95"/>
      <c r="B2129" s="95"/>
      <c r="C2129" s="95"/>
      <c r="D2129" s="95"/>
      <c r="E2129" s="95"/>
    </row>
    <row r="2130" spans="1:5" x14ac:dyDescent="0.2">
      <c r="A2130" s="95"/>
      <c r="B2130" s="95"/>
      <c r="C2130" s="95"/>
      <c r="D2130" s="95"/>
      <c r="E2130" s="95"/>
    </row>
    <row r="2131" spans="1:5" x14ac:dyDescent="0.2">
      <c r="A2131" s="95"/>
      <c r="B2131" s="95"/>
      <c r="C2131" s="95"/>
      <c r="D2131" s="95"/>
      <c r="E2131" s="95"/>
    </row>
    <row r="2132" spans="1:5" x14ac:dyDescent="0.2">
      <c r="A2132" s="95"/>
      <c r="B2132" s="95"/>
      <c r="C2132" s="95"/>
      <c r="D2132" s="95"/>
      <c r="E2132" s="95"/>
    </row>
    <row r="2133" spans="1:5" x14ac:dyDescent="0.2">
      <c r="A2133" s="95"/>
      <c r="B2133" s="95"/>
      <c r="C2133" s="95"/>
      <c r="D2133" s="95"/>
      <c r="E2133" s="95"/>
    </row>
    <row r="2134" spans="1:5" x14ac:dyDescent="0.2">
      <c r="A2134" s="95"/>
      <c r="B2134" s="95"/>
      <c r="C2134" s="95"/>
      <c r="D2134" s="95"/>
      <c r="E2134" s="95"/>
    </row>
    <row r="2135" spans="1:5" x14ac:dyDescent="0.2">
      <c r="A2135" s="95"/>
      <c r="B2135" s="95"/>
      <c r="C2135" s="95"/>
      <c r="D2135" s="95"/>
      <c r="E2135" s="95"/>
    </row>
    <row r="2136" spans="1:5" x14ac:dyDescent="0.2">
      <c r="A2136" s="95"/>
      <c r="B2136" s="95"/>
      <c r="C2136" s="95"/>
      <c r="D2136" s="95"/>
      <c r="E2136" s="95"/>
    </row>
    <row r="2137" spans="1:5" x14ac:dyDescent="0.2">
      <c r="A2137" s="95"/>
      <c r="B2137" s="95"/>
      <c r="C2137" s="95"/>
      <c r="D2137" s="95"/>
      <c r="E2137" s="95"/>
    </row>
    <row r="2138" spans="1:5" x14ac:dyDescent="0.2">
      <c r="A2138" s="95"/>
      <c r="B2138" s="95"/>
      <c r="C2138" s="95"/>
      <c r="D2138" s="95"/>
      <c r="E2138" s="95"/>
    </row>
    <row r="2139" spans="1:5" x14ac:dyDescent="0.2">
      <c r="A2139" s="95"/>
      <c r="B2139" s="95"/>
      <c r="C2139" s="95"/>
      <c r="D2139" s="95"/>
      <c r="E2139" s="95"/>
    </row>
    <row r="2140" spans="1:5" x14ac:dyDescent="0.2">
      <c r="A2140" s="95"/>
      <c r="B2140" s="95"/>
      <c r="C2140" s="95"/>
      <c r="D2140" s="95"/>
      <c r="E2140" s="95"/>
    </row>
    <row r="2141" spans="1:5" x14ac:dyDescent="0.2">
      <c r="A2141" s="95"/>
      <c r="B2141" s="95"/>
      <c r="C2141" s="95"/>
      <c r="D2141" s="95"/>
      <c r="E2141" s="95"/>
    </row>
    <row r="2142" spans="1:5" x14ac:dyDescent="0.2">
      <c r="A2142" s="95"/>
      <c r="B2142" s="95"/>
      <c r="C2142" s="95"/>
      <c r="D2142" s="95"/>
      <c r="E2142" s="95"/>
    </row>
    <row r="2143" spans="1:5" x14ac:dyDescent="0.2">
      <c r="A2143" s="95"/>
      <c r="B2143" s="95"/>
      <c r="C2143" s="95"/>
      <c r="D2143" s="95"/>
      <c r="E2143" s="95"/>
    </row>
    <row r="2144" spans="1:5" x14ac:dyDescent="0.2">
      <c r="A2144" s="95"/>
      <c r="B2144" s="95"/>
      <c r="C2144" s="95"/>
      <c r="D2144" s="95"/>
      <c r="E2144" s="95"/>
    </row>
    <row r="2145" spans="1:5" x14ac:dyDescent="0.2">
      <c r="A2145" s="95"/>
      <c r="B2145" s="95"/>
      <c r="C2145" s="95"/>
      <c r="D2145" s="95"/>
      <c r="E2145" s="95"/>
    </row>
    <row r="2146" spans="1:5" x14ac:dyDescent="0.2">
      <c r="A2146" s="95"/>
      <c r="B2146" s="95"/>
      <c r="C2146" s="95"/>
      <c r="D2146" s="95"/>
      <c r="E2146" s="95"/>
    </row>
    <row r="2147" spans="1:5" x14ac:dyDescent="0.2">
      <c r="A2147" s="95"/>
      <c r="B2147" s="95"/>
      <c r="C2147" s="95"/>
      <c r="D2147" s="95"/>
      <c r="E2147" s="95"/>
    </row>
    <row r="2148" spans="1:5" x14ac:dyDescent="0.2">
      <c r="A2148" s="95"/>
      <c r="B2148" s="95"/>
      <c r="C2148" s="95"/>
      <c r="D2148" s="95"/>
      <c r="E2148" s="95"/>
    </row>
    <row r="2149" spans="1:5" x14ac:dyDescent="0.2">
      <c r="A2149" s="95"/>
      <c r="B2149" s="95"/>
      <c r="C2149" s="95"/>
      <c r="D2149" s="95"/>
      <c r="E2149" s="95"/>
    </row>
    <row r="2150" spans="1:5" x14ac:dyDescent="0.2">
      <c r="A2150" s="95"/>
      <c r="B2150" s="95"/>
      <c r="C2150" s="95"/>
      <c r="D2150" s="95"/>
      <c r="E2150" s="95"/>
    </row>
    <row r="2151" spans="1:5" x14ac:dyDescent="0.2">
      <c r="A2151" s="95"/>
      <c r="B2151" s="95"/>
      <c r="C2151" s="95"/>
      <c r="D2151" s="95"/>
      <c r="E2151" s="95"/>
    </row>
    <row r="2152" spans="1:5" x14ac:dyDescent="0.2">
      <c r="A2152" s="95"/>
      <c r="B2152" s="95"/>
      <c r="C2152" s="95"/>
      <c r="D2152" s="95"/>
      <c r="E2152" s="95"/>
    </row>
    <row r="2153" spans="1:5" x14ac:dyDescent="0.2">
      <c r="A2153" s="95"/>
      <c r="B2153" s="95"/>
      <c r="C2153" s="95"/>
      <c r="D2153" s="95"/>
      <c r="E2153" s="95"/>
    </row>
    <row r="2154" spans="1:5" x14ac:dyDescent="0.2">
      <c r="A2154" s="95"/>
      <c r="B2154" s="95"/>
      <c r="C2154" s="95"/>
      <c r="D2154" s="95"/>
      <c r="E2154" s="95"/>
    </row>
    <row r="2155" spans="1:5" x14ac:dyDescent="0.2">
      <c r="A2155" s="95"/>
      <c r="B2155" s="95"/>
      <c r="C2155" s="95"/>
      <c r="D2155" s="95"/>
      <c r="E2155" s="95"/>
    </row>
    <row r="2156" spans="1:5" x14ac:dyDescent="0.2">
      <c r="A2156" s="95"/>
      <c r="B2156" s="95"/>
      <c r="C2156" s="95"/>
      <c r="D2156" s="95"/>
      <c r="E2156" s="95"/>
    </row>
    <row r="2157" spans="1:5" x14ac:dyDescent="0.2">
      <c r="A2157" s="95"/>
      <c r="B2157" s="95"/>
      <c r="C2157" s="95"/>
      <c r="D2157" s="95"/>
      <c r="E2157" s="95"/>
    </row>
    <row r="2158" spans="1:5" x14ac:dyDescent="0.2">
      <c r="A2158" s="95"/>
      <c r="B2158" s="95"/>
      <c r="C2158" s="95"/>
      <c r="D2158" s="95"/>
      <c r="E2158" s="95"/>
    </row>
    <row r="2159" spans="1:5" x14ac:dyDescent="0.2">
      <c r="A2159" s="95"/>
      <c r="B2159" s="95"/>
      <c r="C2159" s="95"/>
      <c r="D2159" s="95"/>
      <c r="E2159" s="95"/>
    </row>
    <row r="2160" spans="1:5" x14ac:dyDescent="0.2">
      <c r="A2160" s="95"/>
      <c r="B2160" s="95"/>
      <c r="C2160" s="95"/>
      <c r="D2160" s="95"/>
      <c r="E2160" s="95"/>
    </row>
    <row r="2161" spans="1:5" x14ac:dyDescent="0.2">
      <c r="A2161" s="95"/>
      <c r="B2161" s="95"/>
      <c r="C2161" s="95"/>
      <c r="D2161" s="95"/>
      <c r="E2161" s="95"/>
    </row>
    <row r="2162" spans="1:5" x14ac:dyDescent="0.2">
      <c r="A2162" s="95"/>
      <c r="B2162" s="95"/>
      <c r="C2162" s="95"/>
      <c r="D2162" s="95"/>
      <c r="E2162" s="95"/>
    </row>
    <row r="2163" spans="1:5" x14ac:dyDescent="0.2">
      <c r="A2163" s="95"/>
      <c r="B2163" s="95"/>
      <c r="C2163" s="95"/>
      <c r="D2163" s="95"/>
      <c r="E2163" s="95"/>
    </row>
    <row r="2164" spans="1:5" x14ac:dyDescent="0.2">
      <c r="A2164" s="95"/>
      <c r="B2164" s="95"/>
      <c r="C2164" s="95"/>
      <c r="D2164" s="95"/>
      <c r="E2164" s="95"/>
    </row>
    <row r="2165" spans="1:5" x14ac:dyDescent="0.2">
      <c r="A2165" s="95"/>
      <c r="B2165" s="95"/>
      <c r="C2165" s="95"/>
      <c r="D2165" s="95"/>
      <c r="E2165" s="95"/>
    </row>
    <row r="2166" spans="1:5" x14ac:dyDescent="0.2">
      <c r="A2166" s="95"/>
      <c r="B2166" s="95"/>
      <c r="C2166" s="95"/>
      <c r="D2166" s="95"/>
      <c r="E2166" s="95"/>
    </row>
    <row r="2167" spans="1:5" x14ac:dyDescent="0.2">
      <c r="A2167" s="95"/>
      <c r="B2167" s="95"/>
      <c r="C2167" s="95"/>
      <c r="D2167" s="95"/>
      <c r="E2167" s="95"/>
    </row>
    <row r="2168" spans="1:5" x14ac:dyDescent="0.2">
      <c r="A2168" s="95"/>
      <c r="B2168" s="95"/>
      <c r="C2168" s="95"/>
      <c r="D2168" s="95"/>
      <c r="E2168" s="95"/>
    </row>
    <row r="2169" spans="1:5" x14ac:dyDescent="0.2">
      <c r="A2169" s="95"/>
      <c r="B2169" s="95"/>
      <c r="C2169" s="95"/>
      <c r="D2169" s="95"/>
      <c r="E2169" s="95"/>
    </row>
    <row r="2170" spans="1:5" x14ac:dyDescent="0.2">
      <c r="A2170" s="95"/>
      <c r="B2170" s="95"/>
      <c r="C2170" s="95"/>
      <c r="D2170" s="95"/>
      <c r="E2170" s="95"/>
    </row>
    <row r="2171" spans="1:5" x14ac:dyDescent="0.2">
      <c r="A2171" s="95"/>
      <c r="B2171" s="95"/>
      <c r="C2171" s="95"/>
      <c r="D2171" s="95"/>
      <c r="E2171" s="95"/>
    </row>
    <row r="2172" spans="1:5" x14ac:dyDescent="0.2">
      <c r="A2172" s="95"/>
      <c r="B2172" s="95"/>
      <c r="C2172" s="95"/>
      <c r="D2172" s="95"/>
      <c r="E2172" s="95"/>
    </row>
    <row r="2173" spans="1:5" x14ac:dyDescent="0.2">
      <c r="A2173" s="95"/>
      <c r="B2173" s="95"/>
      <c r="C2173" s="95"/>
      <c r="D2173" s="95"/>
      <c r="E2173" s="95"/>
    </row>
    <row r="2174" spans="1:5" x14ac:dyDescent="0.2">
      <c r="A2174" s="95"/>
      <c r="B2174" s="95"/>
      <c r="C2174" s="95"/>
      <c r="D2174" s="95"/>
      <c r="E2174" s="95"/>
    </row>
    <row r="2175" spans="1:5" x14ac:dyDescent="0.2">
      <c r="A2175" s="95"/>
      <c r="B2175" s="95"/>
      <c r="C2175" s="95"/>
      <c r="D2175" s="95"/>
      <c r="E2175" s="95"/>
    </row>
    <row r="2176" spans="1:5" x14ac:dyDescent="0.2">
      <c r="A2176" s="95"/>
      <c r="B2176" s="95"/>
      <c r="C2176" s="95"/>
      <c r="D2176" s="95"/>
      <c r="E2176" s="95"/>
    </row>
    <row r="2177" spans="1:5" x14ac:dyDescent="0.2">
      <c r="A2177" s="95"/>
      <c r="B2177" s="95"/>
      <c r="C2177" s="95"/>
      <c r="D2177" s="95"/>
      <c r="E2177" s="95"/>
    </row>
    <row r="2178" spans="1:5" x14ac:dyDescent="0.2">
      <c r="A2178" s="95"/>
      <c r="B2178" s="95"/>
      <c r="C2178" s="95"/>
      <c r="D2178" s="95"/>
      <c r="E2178" s="95"/>
    </row>
    <row r="2179" spans="1:5" x14ac:dyDescent="0.2">
      <c r="A2179" s="95"/>
      <c r="B2179" s="95"/>
      <c r="C2179" s="95"/>
      <c r="D2179" s="95"/>
      <c r="E2179" s="95"/>
    </row>
    <row r="2180" spans="1:5" x14ac:dyDescent="0.2">
      <c r="A2180" s="95"/>
      <c r="B2180" s="95"/>
      <c r="C2180" s="95"/>
      <c r="D2180" s="95"/>
      <c r="E2180" s="95"/>
    </row>
    <row r="2181" spans="1:5" x14ac:dyDescent="0.2">
      <c r="A2181" s="95"/>
      <c r="B2181" s="95"/>
      <c r="C2181" s="95"/>
      <c r="D2181" s="95"/>
      <c r="E2181" s="95"/>
    </row>
    <row r="2182" spans="1:5" x14ac:dyDescent="0.2">
      <c r="A2182" s="95"/>
      <c r="B2182" s="95"/>
      <c r="C2182" s="95"/>
      <c r="D2182" s="95"/>
      <c r="E2182" s="95"/>
    </row>
    <row r="2183" spans="1:5" x14ac:dyDescent="0.2">
      <c r="A2183" s="95"/>
      <c r="B2183" s="95"/>
      <c r="C2183" s="95"/>
      <c r="D2183" s="95"/>
      <c r="E2183" s="95"/>
    </row>
    <row r="2184" spans="1:5" x14ac:dyDescent="0.2">
      <c r="A2184" s="95"/>
      <c r="B2184" s="95"/>
      <c r="C2184" s="95"/>
      <c r="D2184" s="95"/>
      <c r="E2184" s="95"/>
    </row>
    <row r="2185" spans="1:5" x14ac:dyDescent="0.2">
      <c r="A2185" s="95"/>
      <c r="B2185" s="95"/>
      <c r="C2185" s="95"/>
      <c r="D2185" s="95"/>
      <c r="E2185" s="95"/>
    </row>
    <row r="2186" spans="1:5" x14ac:dyDescent="0.2">
      <c r="A2186" s="95"/>
      <c r="B2186" s="95"/>
      <c r="C2186" s="95"/>
      <c r="D2186" s="95"/>
      <c r="E2186" s="95"/>
    </row>
    <row r="2187" spans="1:5" x14ac:dyDescent="0.2">
      <c r="A2187" s="95"/>
      <c r="B2187" s="95"/>
      <c r="C2187" s="95"/>
      <c r="D2187" s="95"/>
      <c r="E2187" s="95"/>
    </row>
    <row r="2188" spans="1:5" x14ac:dyDescent="0.2">
      <c r="A2188" s="95"/>
      <c r="B2188" s="95"/>
      <c r="C2188" s="95"/>
      <c r="D2188" s="95"/>
      <c r="E2188" s="95"/>
    </row>
    <row r="2189" spans="1:5" x14ac:dyDescent="0.2">
      <c r="A2189" s="95"/>
      <c r="B2189" s="95"/>
      <c r="C2189" s="95"/>
      <c r="D2189" s="95"/>
      <c r="E2189" s="95"/>
    </row>
    <row r="2190" spans="1:5" x14ac:dyDescent="0.2">
      <c r="A2190" s="95"/>
      <c r="B2190" s="95"/>
      <c r="C2190" s="95"/>
      <c r="D2190" s="95"/>
      <c r="E2190" s="95"/>
    </row>
    <row r="2191" spans="1:5" x14ac:dyDescent="0.2">
      <c r="A2191" s="95"/>
      <c r="B2191" s="95"/>
      <c r="C2191" s="95"/>
      <c r="D2191" s="95"/>
      <c r="E2191" s="95"/>
    </row>
    <row r="2192" spans="1:5" x14ac:dyDescent="0.2">
      <c r="A2192" s="95"/>
      <c r="B2192" s="95"/>
      <c r="C2192" s="95"/>
      <c r="D2192" s="95"/>
      <c r="E2192" s="95"/>
    </row>
    <row r="2193" spans="1:5" x14ac:dyDescent="0.2">
      <c r="A2193" s="95"/>
      <c r="B2193" s="95"/>
      <c r="C2193" s="95"/>
      <c r="D2193" s="95"/>
      <c r="E2193" s="95"/>
    </row>
    <row r="2194" spans="1:5" x14ac:dyDescent="0.2">
      <c r="A2194" s="95"/>
      <c r="B2194" s="95"/>
      <c r="C2194" s="95"/>
      <c r="D2194" s="95"/>
      <c r="E2194" s="95"/>
    </row>
    <row r="2195" spans="1:5" x14ac:dyDescent="0.2">
      <c r="A2195" s="95"/>
      <c r="B2195" s="95"/>
      <c r="C2195" s="95"/>
      <c r="D2195" s="95"/>
      <c r="E2195" s="95"/>
    </row>
    <row r="2196" spans="1:5" x14ac:dyDescent="0.2">
      <c r="A2196" s="95"/>
      <c r="B2196" s="95"/>
      <c r="C2196" s="95"/>
      <c r="D2196" s="95"/>
      <c r="E2196" s="95"/>
    </row>
    <row r="2197" spans="1:5" x14ac:dyDescent="0.2">
      <c r="A2197" s="95"/>
      <c r="B2197" s="95"/>
      <c r="C2197" s="95"/>
      <c r="D2197" s="95"/>
      <c r="E2197" s="95"/>
    </row>
    <row r="2198" spans="1:5" x14ac:dyDescent="0.2">
      <c r="A2198" s="95"/>
      <c r="B2198" s="95"/>
      <c r="C2198" s="95"/>
      <c r="D2198" s="95"/>
      <c r="E2198" s="95"/>
    </row>
    <row r="2199" spans="1:5" x14ac:dyDescent="0.2">
      <c r="A2199" s="95"/>
      <c r="B2199" s="95"/>
      <c r="C2199" s="95"/>
      <c r="D2199" s="95"/>
      <c r="E2199" s="95"/>
    </row>
    <row r="2200" spans="1:5" x14ac:dyDescent="0.2">
      <c r="A2200" s="95"/>
      <c r="B2200" s="95"/>
      <c r="C2200" s="95"/>
      <c r="D2200" s="95"/>
      <c r="E2200" s="95"/>
    </row>
    <row r="2201" spans="1:5" x14ac:dyDescent="0.2">
      <c r="A2201" s="95"/>
      <c r="B2201" s="95"/>
      <c r="C2201" s="95"/>
      <c r="D2201" s="95"/>
      <c r="E2201" s="95"/>
    </row>
    <row r="2202" spans="1:5" x14ac:dyDescent="0.2">
      <c r="A2202" s="95"/>
      <c r="B2202" s="95"/>
      <c r="C2202" s="95"/>
      <c r="D2202" s="95"/>
      <c r="E2202" s="95"/>
    </row>
    <row r="2203" spans="1:5" x14ac:dyDescent="0.2">
      <c r="A2203" s="95"/>
      <c r="B2203" s="95"/>
      <c r="C2203" s="95"/>
      <c r="D2203" s="95"/>
      <c r="E2203" s="95"/>
    </row>
  </sheetData>
  <mergeCells count="3">
    <mergeCell ref="A1:E1"/>
    <mergeCell ref="A2:E2"/>
    <mergeCell ref="B3:D3"/>
  </mergeCells>
  <phoneticPr fontId="3" type="noConversion"/>
  <pageMargins left="0.7" right="0.7" top="0.75" bottom="0.75" header="0.3" footer="0.3"/>
  <pageSetup orientation="portrait" r:id="rId1"/>
  <ignoredErrors>
    <ignoredError sqref="D28 D17:D19 C72:D72"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J150"/>
  <sheetViews>
    <sheetView topLeftCell="B1" zoomScale="106" zoomScaleNormal="106" workbookViewId="0">
      <selection activeCell="N15" sqref="N15"/>
    </sheetView>
  </sheetViews>
  <sheetFormatPr defaultColWidth="9" defaultRowHeight="12.75" outlineLevelRow="1" outlineLevelCol="1" x14ac:dyDescent="0.2"/>
  <cols>
    <col min="1" max="1" width="32.85546875" style="21" hidden="1" customWidth="1"/>
    <col min="2" max="2" width="24.140625" style="21" customWidth="1"/>
    <col min="3" max="3" width="34.42578125" style="21" customWidth="1"/>
    <col min="4" max="4" width="16.28515625" style="21" customWidth="1"/>
    <col min="5" max="5" width="12.28515625" style="21" customWidth="1"/>
    <col min="6" max="6" width="10.85546875" style="21" customWidth="1" outlineLevel="1"/>
    <col min="7" max="7" width="14.42578125" style="21" customWidth="1" outlineLevel="1"/>
    <col min="8" max="8" width="10.85546875" style="21" customWidth="1" outlineLevel="1"/>
    <col min="9" max="9" width="12.140625" style="21" customWidth="1" outlineLevel="1"/>
    <col min="10" max="10" width="10.85546875" style="21" customWidth="1" outlineLevel="1"/>
    <col min="11" max="11" width="1.42578125" style="21" customWidth="1" outlineLevel="1"/>
    <col min="12" max="12" width="14.5703125" style="21" customWidth="1" outlineLevel="1"/>
    <col min="13" max="13" width="13.28515625" style="21" customWidth="1"/>
    <col min="14" max="14" width="10.5703125" style="21" customWidth="1" outlineLevel="1"/>
    <col min="15" max="15" width="14.42578125" style="21" customWidth="1" outlineLevel="1"/>
    <col min="16" max="18" width="12.28515625" style="21" customWidth="1" outlineLevel="1"/>
    <col min="19" max="19" width="1.7109375" style="21" customWidth="1" outlineLevel="1"/>
    <col min="20" max="20" width="14.140625" style="21" customWidth="1" outlineLevel="1"/>
    <col min="21" max="21" width="12.42578125" style="21" bestFit="1" customWidth="1"/>
    <col min="22" max="22" width="10.5703125" style="21" customWidth="1" outlineLevel="1"/>
    <col min="23" max="23" width="12.85546875" style="21" customWidth="1" outlineLevel="1"/>
    <col min="24" max="24" width="12.28515625" style="21" customWidth="1" outlineLevel="1"/>
    <col min="25" max="25" width="13.7109375" style="21" customWidth="1" outlineLevel="1"/>
    <col min="26" max="26" width="12.28515625" style="21" customWidth="1" outlineLevel="1"/>
    <col min="27" max="27" width="10.5703125" style="21" customWidth="1" outlineLevel="1"/>
    <col min="28" max="28" width="14.85546875" style="21" customWidth="1" outlineLevel="1"/>
    <col min="29" max="29" width="28.140625" style="21" bestFit="1" customWidth="1"/>
    <col min="30" max="30" width="12.140625" style="21" bestFit="1" customWidth="1"/>
    <col min="31" max="16384" width="9" style="21"/>
  </cols>
  <sheetData>
    <row r="1" spans="1:36" s="20" customFormat="1" ht="21" customHeight="1" x14ac:dyDescent="0.25">
      <c r="A1" s="730" t="s">
        <v>11</v>
      </c>
      <c r="B1" s="731"/>
      <c r="C1" s="731"/>
      <c r="D1" s="731"/>
      <c r="E1" s="731"/>
      <c r="F1" s="731"/>
      <c r="G1" s="731"/>
      <c r="H1" s="731"/>
      <c r="I1" s="731"/>
      <c r="J1" s="731"/>
      <c r="K1" s="731"/>
      <c r="L1" s="732"/>
      <c r="M1" s="19"/>
      <c r="N1" s="19"/>
      <c r="O1" s="19"/>
      <c r="P1" s="19"/>
      <c r="Q1" s="19"/>
      <c r="R1" s="19"/>
      <c r="S1" s="19"/>
      <c r="T1" s="19"/>
      <c r="U1" s="19"/>
      <c r="V1" s="19"/>
      <c r="W1" s="19"/>
      <c r="X1" s="19"/>
      <c r="Y1" s="19"/>
      <c r="Z1" s="19"/>
      <c r="AA1" s="19"/>
      <c r="AB1" s="19"/>
      <c r="AC1" s="19"/>
      <c r="AD1" s="19"/>
      <c r="AE1" s="19"/>
      <c r="AF1" s="19"/>
      <c r="AG1" s="19"/>
      <c r="AH1" s="19"/>
      <c r="AI1" s="19"/>
      <c r="AJ1" s="19"/>
    </row>
    <row r="2" spans="1:36" s="20" customFormat="1" ht="57" customHeight="1" thickBot="1" x14ac:dyDescent="0.25">
      <c r="A2" s="735" t="s">
        <v>73</v>
      </c>
      <c r="B2" s="736"/>
      <c r="C2" s="736"/>
      <c r="D2" s="736"/>
      <c r="E2" s="736"/>
      <c r="F2" s="736"/>
      <c r="G2" s="736"/>
      <c r="H2" s="736"/>
      <c r="I2" s="736"/>
      <c r="J2" s="736"/>
      <c r="K2" s="736"/>
      <c r="L2" s="737"/>
      <c r="M2" s="19"/>
      <c r="N2" s="19"/>
      <c r="O2" s="19"/>
      <c r="P2" s="19"/>
      <c r="Q2" s="19"/>
      <c r="R2" s="19"/>
      <c r="S2" s="19"/>
      <c r="T2" s="19"/>
      <c r="U2" s="19"/>
      <c r="V2" s="19"/>
      <c r="W2" s="19"/>
      <c r="X2" s="19"/>
      <c r="Y2" s="19"/>
      <c r="Z2" s="19"/>
      <c r="AA2" s="19"/>
      <c r="AB2" s="19"/>
      <c r="AC2" s="19"/>
      <c r="AD2" s="19"/>
      <c r="AE2" s="19"/>
      <c r="AF2" s="19"/>
      <c r="AG2" s="19"/>
      <c r="AH2" s="19"/>
      <c r="AI2" s="19"/>
      <c r="AJ2" s="19"/>
    </row>
    <row r="3" spans="1:36" ht="13.5" thickBot="1" x14ac:dyDescent="0.25">
      <c r="A3" s="98"/>
      <c r="B3" s="99"/>
      <c r="C3" s="99"/>
      <c r="D3" s="99"/>
      <c r="E3" s="100"/>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row>
    <row r="4" spans="1:36" x14ac:dyDescent="0.2">
      <c r="A4" s="733" t="s">
        <v>74</v>
      </c>
      <c r="B4" s="739" t="s">
        <v>75</v>
      </c>
      <c r="C4" s="742" t="s">
        <v>24</v>
      </c>
      <c r="D4" s="727" t="s">
        <v>76</v>
      </c>
      <c r="E4" s="728"/>
      <c r="F4" s="728"/>
      <c r="G4" s="728"/>
      <c r="H4" s="728"/>
      <c r="I4" s="728"/>
      <c r="J4" s="729"/>
      <c r="K4" s="25"/>
      <c r="L4" s="719" t="s">
        <v>77</v>
      </c>
      <c r="M4" s="719"/>
      <c r="N4" s="719"/>
      <c r="O4" s="719"/>
      <c r="P4" s="719"/>
      <c r="Q4" s="719"/>
      <c r="R4" s="720"/>
      <c r="S4" s="25"/>
      <c r="T4" s="712" t="s">
        <v>78</v>
      </c>
      <c r="U4" s="713"/>
      <c r="V4" s="713"/>
      <c r="W4" s="713"/>
      <c r="X4" s="713"/>
      <c r="Y4" s="713"/>
      <c r="Z4" s="714"/>
      <c r="AA4" s="97"/>
      <c r="AB4" s="97"/>
      <c r="AC4" s="97"/>
      <c r="AD4" s="97"/>
      <c r="AE4" s="97"/>
      <c r="AF4" s="97"/>
      <c r="AG4" s="97"/>
      <c r="AH4" s="97"/>
      <c r="AI4" s="97"/>
      <c r="AJ4" s="97"/>
    </row>
    <row r="5" spans="1:36" ht="13.5" thickBot="1" x14ac:dyDescent="0.25">
      <c r="A5" s="734"/>
      <c r="B5" s="740"/>
      <c r="C5" s="743"/>
      <c r="D5" s="726" t="str">
        <f>'4a. Scenario 1'!C4</f>
        <v>FY2023</v>
      </c>
      <c r="E5" s="724"/>
      <c r="F5" s="725"/>
      <c r="G5" s="726" t="str">
        <f>'4a. Scenario 1'!D4</f>
        <v>FY2024</v>
      </c>
      <c r="H5" s="725"/>
      <c r="I5" s="726" t="str">
        <f>'4a. Scenario 1'!E4</f>
        <v>FY2025</v>
      </c>
      <c r="J5" s="725"/>
      <c r="K5" s="26"/>
      <c r="L5" s="723" t="str">
        <f>'4b. Scenario 2'!C4</f>
        <v>FY2023</v>
      </c>
      <c r="M5" s="723"/>
      <c r="N5" s="723"/>
      <c r="O5" s="721" t="str">
        <f>'4b. Scenario 2'!D4</f>
        <v>FY2024</v>
      </c>
      <c r="P5" s="722"/>
      <c r="Q5" s="723" t="str">
        <f>'4b. Scenario 2'!E4</f>
        <v>FY2025</v>
      </c>
      <c r="R5" s="722"/>
      <c r="S5" s="26"/>
      <c r="T5" s="715" t="str">
        <f>'4c. Scenario 3'!C4</f>
        <v>FY2023</v>
      </c>
      <c r="U5" s="717"/>
      <c r="V5" s="717"/>
      <c r="W5" s="715" t="str">
        <f>'4c. Scenario 3'!D4</f>
        <v>FY2024</v>
      </c>
      <c r="X5" s="716"/>
      <c r="Y5" s="717" t="str">
        <f>'4c. Scenario 3'!E4</f>
        <v>FY2025</v>
      </c>
      <c r="Z5" s="716"/>
      <c r="AA5" s="97"/>
      <c r="AB5" s="97"/>
      <c r="AC5" s="97"/>
      <c r="AD5" s="97"/>
      <c r="AE5" s="97"/>
      <c r="AF5" s="97"/>
      <c r="AG5" s="97"/>
      <c r="AH5" s="97"/>
      <c r="AI5" s="97"/>
      <c r="AJ5" s="97"/>
    </row>
    <row r="6" spans="1:36" ht="51" x14ac:dyDescent="0.2">
      <c r="A6" s="734"/>
      <c r="B6" s="741"/>
      <c r="C6" s="744"/>
      <c r="D6" s="312" t="s">
        <v>79</v>
      </c>
      <c r="E6" s="316" t="s">
        <v>80</v>
      </c>
      <c r="F6" s="313" t="s">
        <v>81</v>
      </c>
      <c r="G6" s="594" t="s">
        <v>80</v>
      </c>
      <c r="H6" s="595" t="s">
        <v>81</v>
      </c>
      <c r="I6" s="596" t="s">
        <v>80</v>
      </c>
      <c r="J6" s="597" t="s">
        <v>81</v>
      </c>
      <c r="K6" s="27"/>
      <c r="L6" s="301" t="s">
        <v>79</v>
      </c>
      <c r="M6" s="305" t="s">
        <v>80</v>
      </c>
      <c r="N6" s="302" t="s">
        <v>81</v>
      </c>
      <c r="O6" s="598" t="s">
        <v>80</v>
      </c>
      <c r="P6" s="599" t="s">
        <v>81</v>
      </c>
      <c r="Q6" s="600" t="s">
        <v>80</v>
      </c>
      <c r="R6" s="601" t="s">
        <v>81</v>
      </c>
      <c r="S6" s="27"/>
      <c r="T6" s="306" t="s">
        <v>79</v>
      </c>
      <c r="U6" s="310" t="s">
        <v>80</v>
      </c>
      <c r="V6" s="307" t="s">
        <v>81</v>
      </c>
      <c r="W6" s="602" t="s">
        <v>80</v>
      </c>
      <c r="X6" s="603" t="s">
        <v>81</v>
      </c>
      <c r="Y6" s="604" t="s">
        <v>80</v>
      </c>
      <c r="Z6" s="605" t="s">
        <v>81</v>
      </c>
      <c r="AA6" s="97"/>
      <c r="AB6" s="97"/>
      <c r="AC6" s="97"/>
      <c r="AD6" s="97"/>
      <c r="AE6" s="97"/>
      <c r="AF6" s="97"/>
      <c r="AG6" s="97"/>
      <c r="AH6" s="97"/>
      <c r="AI6" s="97"/>
      <c r="AJ6" s="97"/>
    </row>
    <row r="7" spans="1:36" x14ac:dyDescent="0.2">
      <c r="A7" s="734"/>
      <c r="B7" s="288" t="s">
        <v>82</v>
      </c>
      <c r="C7" s="590"/>
      <c r="D7" s="29">
        <v>0</v>
      </c>
      <c r="E7" s="176">
        <v>0</v>
      </c>
      <c r="F7" s="30">
        <f>D7*E7</f>
        <v>0</v>
      </c>
      <c r="G7" s="176">
        <v>0</v>
      </c>
      <c r="H7" s="34">
        <f t="shared" ref="H7:H38" si="0">D7*(1+$G$82)*G7</f>
        <v>0</v>
      </c>
      <c r="I7" s="176">
        <v>0</v>
      </c>
      <c r="J7" s="32">
        <f>$D7*(1+$I$82)*I7</f>
        <v>0</v>
      </c>
      <c r="K7" s="33"/>
      <c r="L7" s="29">
        <v>0</v>
      </c>
      <c r="M7" s="176">
        <v>0</v>
      </c>
      <c r="N7" s="30">
        <f t="shared" ref="N7:N19" si="1">L7*M7</f>
        <v>0</v>
      </c>
      <c r="O7" s="176">
        <v>0</v>
      </c>
      <c r="P7" s="34">
        <f>L7*(1+$O$82)*O7</f>
        <v>0</v>
      </c>
      <c r="Q7" s="176">
        <v>0</v>
      </c>
      <c r="R7" s="32">
        <f>$L7*(1+$Q$82)*Q7</f>
        <v>0</v>
      </c>
      <c r="S7" s="33"/>
      <c r="T7" s="29">
        <v>0</v>
      </c>
      <c r="U7" s="176">
        <v>0</v>
      </c>
      <c r="V7" s="30">
        <f>T7*U7</f>
        <v>0</v>
      </c>
      <c r="W7" s="176">
        <v>0</v>
      </c>
      <c r="X7" s="34">
        <f>T7*(1+$W$82)*W7</f>
        <v>0</v>
      </c>
      <c r="Y7" s="176">
        <v>0</v>
      </c>
      <c r="Z7" s="34">
        <f>$T7*(1+$Y$82)*Y7</f>
        <v>0</v>
      </c>
      <c r="AA7" s="97"/>
      <c r="AB7" s="97"/>
      <c r="AC7" s="97"/>
      <c r="AD7" s="97"/>
      <c r="AE7" s="97"/>
      <c r="AF7" s="97"/>
      <c r="AG7" s="97"/>
      <c r="AH7" s="97"/>
      <c r="AI7" s="97"/>
      <c r="AJ7" s="97"/>
    </row>
    <row r="8" spans="1:36" x14ac:dyDescent="0.2">
      <c r="A8" s="734"/>
      <c r="B8" s="288" t="s">
        <v>83</v>
      </c>
      <c r="C8" s="590"/>
      <c r="D8" s="29">
        <v>0</v>
      </c>
      <c r="E8" s="176">
        <v>0</v>
      </c>
      <c r="F8" s="30">
        <f t="shared" ref="F8:F33" si="2">D8*E8</f>
        <v>0</v>
      </c>
      <c r="G8" s="176">
        <v>0</v>
      </c>
      <c r="H8" s="34">
        <f t="shared" si="0"/>
        <v>0</v>
      </c>
      <c r="I8" s="176">
        <v>0</v>
      </c>
      <c r="J8" s="32">
        <f t="shared" ref="J8:J63" si="3">$D8*(1+$I$82)*I8</f>
        <v>0</v>
      </c>
      <c r="K8" s="33"/>
      <c r="L8" s="29">
        <v>0</v>
      </c>
      <c r="M8" s="176">
        <v>0</v>
      </c>
      <c r="N8" s="30">
        <f t="shared" si="1"/>
        <v>0</v>
      </c>
      <c r="O8" s="176">
        <v>0</v>
      </c>
      <c r="P8" s="34">
        <f t="shared" ref="P8:P63" si="4">L8*(1+$O$82)*O8</f>
        <v>0</v>
      </c>
      <c r="Q8" s="176">
        <v>0</v>
      </c>
      <c r="R8" s="32">
        <f t="shared" ref="R8:R63" si="5">$L8*(1+$Q$82)*Q8</f>
        <v>0</v>
      </c>
      <c r="S8" s="33"/>
      <c r="T8" s="29">
        <v>0</v>
      </c>
      <c r="U8" s="176">
        <v>0</v>
      </c>
      <c r="V8" s="30">
        <f t="shared" ref="V8:V19" si="6">T8*U8</f>
        <v>0</v>
      </c>
      <c r="W8" s="176">
        <v>0</v>
      </c>
      <c r="X8" s="34">
        <f t="shared" ref="X8:X63" si="7">T8*(1+$W$82)*W8</f>
        <v>0</v>
      </c>
      <c r="Y8" s="176">
        <v>0</v>
      </c>
      <c r="Z8" s="34">
        <f t="shared" ref="Z8:Z63" si="8">$T8*(1+$Y$82)*Y8</f>
        <v>0</v>
      </c>
      <c r="AA8" s="97"/>
      <c r="AB8" s="97"/>
      <c r="AC8" s="97"/>
      <c r="AD8" s="97"/>
      <c r="AE8" s="97"/>
      <c r="AF8" s="97"/>
      <c r="AG8" s="97"/>
      <c r="AH8" s="97"/>
      <c r="AI8" s="97"/>
      <c r="AJ8" s="97"/>
    </row>
    <row r="9" spans="1:36" x14ac:dyDescent="0.2">
      <c r="A9" s="734"/>
      <c r="B9" s="288" t="s">
        <v>84</v>
      </c>
      <c r="C9" s="591"/>
      <c r="D9" s="29">
        <v>0</v>
      </c>
      <c r="E9" s="176">
        <v>0</v>
      </c>
      <c r="F9" s="30">
        <f t="shared" si="2"/>
        <v>0</v>
      </c>
      <c r="G9" s="176">
        <v>0</v>
      </c>
      <c r="H9" s="34">
        <f t="shared" si="0"/>
        <v>0</v>
      </c>
      <c r="I9" s="176">
        <v>0</v>
      </c>
      <c r="J9" s="32">
        <f t="shared" si="3"/>
        <v>0</v>
      </c>
      <c r="K9" s="33"/>
      <c r="L9" s="29">
        <v>0</v>
      </c>
      <c r="M9" s="176">
        <v>0</v>
      </c>
      <c r="N9" s="30">
        <f t="shared" si="1"/>
        <v>0</v>
      </c>
      <c r="O9" s="176">
        <v>0</v>
      </c>
      <c r="P9" s="34">
        <f t="shared" si="4"/>
        <v>0</v>
      </c>
      <c r="Q9" s="176">
        <v>0</v>
      </c>
      <c r="R9" s="32">
        <f t="shared" si="5"/>
        <v>0</v>
      </c>
      <c r="S9" s="33"/>
      <c r="T9" s="29">
        <v>0</v>
      </c>
      <c r="U9" s="176">
        <v>0</v>
      </c>
      <c r="V9" s="30">
        <f t="shared" si="6"/>
        <v>0</v>
      </c>
      <c r="W9" s="176">
        <v>0</v>
      </c>
      <c r="X9" s="34">
        <f t="shared" si="7"/>
        <v>0</v>
      </c>
      <c r="Y9" s="176">
        <v>0</v>
      </c>
      <c r="Z9" s="34">
        <f t="shared" si="8"/>
        <v>0</v>
      </c>
      <c r="AA9" s="97"/>
      <c r="AB9" s="97"/>
      <c r="AC9" s="97"/>
      <c r="AD9" s="97"/>
      <c r="AE9" s="97"/>
      <c r="AF9" s="97"/>
      <c r="AG9" s="97"/>
      <c r="AH9" s="97"/>
      <c r="AI9" s="97"/>
      <c r="AJ9" s="97"/>
    </row>
    <row r="10" spans="1:36" x14ac:dyDescent="0.2">
      <c r="A10" s="734"/>
      <c r="B10" s="288" t="s">
        <v>85</v>
      </c>
      <c r="C10" s="590"/>
      <c r="D10" s="29">
        <v>0</v>
      </c>
      <c r="E10" s="176">
        <v>0</v>
      </c>
      <c r="F10" s="30">
        <f t="shared" si="2"/>
        <v>0</v>
      </c>
      <c r="G10" s="176">
        <v>0</v>
      </c>
      <c r="H10" s="34">
        <f t="shared" si="0"/>
        <v>0</v>
      </c>
      <c r="I10" s="176">
        <v>0</v>
      </c>
      <c r="J10" s="32">
        <f t="shared" si="3"/>
        <v>0</v>
      </c>
      <c r="K10" s="33"/>
      <c r="L10" s="29">
        <v>0</v>
      </c>
      <c r="M10" s="176">
        <v>0</v>
      </c>
      <c r="N10" s="30">
        <f t="shared" si="1"/>
        <v>0</v>
      </c>
      <c r="O10" s="176">
        <v>0</v>
      </c>
      <c r="P10" s="34">
        <f t="shared" si="4"/>
        <v>0</v>
      </c>
      <c r="Q10" s="176">
        <v>0</v>
      </c>
      <c r="R10" s="32">
        <f t="shared" si="5"/>
        <v>0</v>
      </c>
      <c r="S10" s="33"/>
      <c r="T10" s="29">
        <v>0</v>
      </c>
      <c r="U10" s="176">
        <v>0</v>
      </c>
      <c r="V10" s="30">
        <f t="shared" si="6"/>
        <v>0</v>
      </c>
      <c r="W10" s="176">
        <v>0</v>
      </c>
      <c r="X10" s="34">
        <f t="shared" si="7"/>
        <v>0</v>
      </c>
      <c r="Y10" s="176">
        <v>0</v>
      </c>
      <c r="Z10" s="34">
        <f t="shared" si="8"/>
        <v>0</v>
      </c>
      <c r="AA10" s="97"/>
      <c r="AB10" s="97"/>
      <c r="AC10" s="97"/>
      <c r="AD10" s="97"/>
      <c r="AE10" s="97"/>
      <c r="AF10" s="97"/>
      <c r="AG10" s="97"/>
      <c r="AH10" s="97"/>
      <c r="AI10" s="97"/>
      <c r="AJ10" s="97"/>
    </row>
    <row r="11" spans="1:36" s="286" customFormat="1" x14ac:dyDescent="0.2">
      <c r="A11" s="734"/>
      <c r="B11" s="288" t="s">
        <v>86</v>
      </c>
      <c r="C11" s="592"/>
      <c r="D11" s="29">
        <v>0</v>
      </c>
      <c r="E11" s="176">
        <v>0</v>
      </c>
      <c r="F11" s="282">
        <f t="shared" si="2"/>
        <v>0</v>
      </c>
      <c r="G11" s="176">
        <v>0</v>
      </c>
      <c r="H11" s="283">
        <f t="shared" si="0"/>
        <v>0</v>
      </c>
      <c r="I11" s="176">
        <v>0</v>
      </c>
      <c r="J11" s="32">
        <f t="shared" si="3"/>
        <v>0</v>
      </c>
      <c r="K11" s="284"/>
      <c r="L11" s="29">
        <v>0</v>
      </c>
      <c r="M11" s="176">
        <v>0</v>
      </c>
      <c r="N11" s="282">
        <f t="shared" si="1"/>
        <v>0</v>
      </c>
      <c r="O11" s="176">
        <v>0</v>
      </c>
      <c r="P11" s="34">
        <f t="shared" si="4"/>
        <v>0</v>
      </c>
      <c r="Q11" s="176">
        <v>0</v>
      </c>
      <c r="R11" s="32">
        <f t="shared" si="5"/>
        <v>0</v>
      </c>
      <c r="S11" s="284"/>
      <c r="T11" s="29">
        <v>0</v>
      </c>
      <c r="U11" s="176">
        <v>0</v>
      </c>
      <c r="V11" s="282">
        <f t="shared" si="6"/>
        <v>0</v>
      </c>
      <c r="W11" s="176">
        <v>0</v>
      </c>
      <c r="X11" s="34">
        <f t="shared" si="7"/>
        <v>0</v>
      </c>
      <c r="Y11" s="176">
        <v>0</v>
      </c>
      <c r="Z11" s="34">
        <f t="shared" si="8"/>
        <v>0</v>
      </c>
      <c r="AA11" s="285"/>
      <c r="AB11" s="285"/>
      <c r="AC11" s="285"/>
      <c r="AD11" s="285"/>
      <c r="AE11" s="285"/>
      <c r="AF11" s="285"/>
      <c r="AG11" s="285"/>
      <c r="AH11" s="285"/>
      <c r="AI11" s="285"/>
      <c r="AJ11" s="285"/>
    </row>
    <row r="12" spans="1:36" x14ac:dyDescent="0.2">
      <c r="A12" s="734"/>
      <c r="B12" s="288" t="s">
        <v>87</v>
      </c>
      <c r="C12" s="590"/>
      <c r="D12" s="29">
        <v>0</v>
      </c>
      <c r="E12" s="176">
        <v>0</v>
      </c>
      <c r="F12" s="30">
        <f t="shared" si="2"/>
        <v>0</v>
      </c>
      <c r="G12" s="176">
        <v>0</v>
      </c>
      <c r="H12" s="34">
        <f t="shared" si="0"/>
        <v>0</v>
      </c>
      <c r="I12" s="176">
        <v>0</v>
      </c>
      <c r="J12" s="32">
        <f t="shared" si="3"/>
        <v>0</v>
      </c>
      <c r="K12" s="33"/>
      <c r="L12" s="29">
        <v>0</v>
      </c>
      <c r="M12" s="176">
        <v>0</v>
      </c>
      <c r="N12" s="30">
        <f t="shared" si="1"/>
        <v>0</v>
      </c>
      <c r="O12" s="176">
        <v>0</v>
      </c>
      <c r="P12" s="34">
        <f t="shared" si="4"/>
        <v>0</v>
      </c>
      <c r="Q12" s="176">
        <v>0</v>
      </c>
      <c r="R12" s="32">
        <f t="shared" si="5"/>
        <v>0</v>
      </c>
      <c r="S12" s="33"/>
      <c r="T12" s="29">
        <v>0</v>
      </c>
      <c r="U12" s="176">
        <v>0</v>
      </c>
      <c r="V12" s="30">
        <f t="shared" si="6"/>
        <v>0</v>
      </c>
      <c r="W12" s="176">
        <v>0</v>
      </c>
      <c r="X12" s="34">
        <f t="shared" si="7"/>
        <v>0</v>
      </c>
      <c r="Y12" s="176">
        <v>0</v>
      </c>
      <c r="Z12" s="34">
        <f t="shared" si="8"/>
        <v>0</v>
      </c>
      <c r="AA12" s="281"/>
      <c r="AB12" s="97"/>
      <c r="AC12" s="97"/>
      <c r="AD12" s="97"/>
      <c r="AE12" s="97"/>
      <c r="AF12" s="97"/>
      <c r="AG12" s="97"/>
      <c r="AH12" s="97"/>
      <c r="AI12" s="97"/>
      <c r="AJ12" s="97"/>
    </row>
    <row r="13" spans="1:36" x14ac:dyDescent="0.2">
      <c r="A13" s="734"/>
      <c r="B13" s="288" t="s">
        <v>88</v>
      </c>
      <c r="C13" s="590"/>
      <c r="D13" s="29">
        <v>0</v>
      </c>
      <c r="E13" s="176">
        <v>0</v>
      </c>
      <c r="F13" s="30">
        <f t="shared" si="2"/>
        <v>0</v>
      </c>
      <c r="G13" s="176">
        <v>0</v>
      </c>
      <c r="H13" s="34">
        <f t="shared" si="0"/>
        <v>0</v>
      </c>
      <c r="I13" s="176">
        <v>0</v>
      </c>
      <c r="J13" s="32">
        <f t="shared" si="3"/>
        <v>0</v>
      </c>
      <c r="K13" s="33"/>
      <c r="L13" s="29">
        <v>0</v>
      </c>
      <c r="M13" s="176">
        <v>0</v>
      </c>
      <c r="N13" s="30">
        <f t="shared" si="1"/>
        <v>0</v>
      </c>
      <c r="O13" s="176">
        <v>0</v>
      </c>
      <c r="P13" s="34">
        <f t="shared" si="4"/>
        <v>0</v>
      </c>
      <c r="Q13" s="176">
        <v>0</v>
      </c>
      <c r="R13" s="32">
        <f t="shared" si="5"/>
        <v>0</v>
      </c>
      <c r="S13" s="33"/>
      <c r="T13" s="29">
        <v>0</v>
      </c>
      <c r="U13" s="176">
        <v>0</v>
      </c>
      <c r="V13" s="30">
        <f t="shared" si="6"/>
        <v>0</v>
      </c>
      <c r="W13" s="176">
        <v>0</v>
      </c>
      <c r="X13" s="34">
        <f t="shared" si="7"/>
        <v>0</v>
      </c>
      <c r="Y13" s="176">
        <v>0</v>
      </c>
      <c r="Z13" s="34">
        <f t="shared" si="8"/>
        <v>0</v>
      </c>
      <c r="AA13" s="97"/>
      <c r="AB13" s="97"/>
      <c r="AC13" s="97"/>
      <c r="AD13" s="97"/>
      <c r="AE13" s="97"/>
      <c r="AF13" s="97"/>
      <c r="AG13" s="97"/>
      <c r="AH13" s="97"/>
      <c r="AI13" s="97"/>
      <c r="AJ13" s="97"/>
    </row>
    <row r="14" spans="1:36" x14ac:dyDescent="0.2">
      <c r="A14" s="734"/>
      <c r="B14" s="288" t="s">
        <v>89</v>
      </c>
      <c r="C14" s="590"/>
      <c r="D14" s="29">
        <v>0</v>
      </c>
      <c r="E14" s="176">
        <v>0</v>
      </c>
      <c r="F14" s="30">
        <f t="shared" si="2"/>
        <v>0</v>
      </c>
      <c r="G14" s="176">
        <v>0</v>
      </c>
      <c r="H14" s="34">
        <f t="shared" si="0"/>
        <v>0</v>
      </c>
      <c r="I14" s="176">
        <v>0</v>
      </c>
      <c r="J14" s="32">
        <f t="shared" si="3"/>
        <v>0</v>
      </c>
      <c r="K14" s="33"/>
      <c r="L14" s="29">
        <v>0</v>
      </c>
      <c r="M14" s="176">
        <v>0</v>
      </c>
      <c r="N14" s="30">
        <f t="shared" si="1"/>
        <v>0</v>
      </c>
      <c r="O14" s="176">
        <v>0</v>
      </c>
      <c r="P14" s="34">
        <f t="shared" si="4"/>
        <v>0</v>
      </c>
      <c r="Q14" s="176">
        <v>0</v>
      </c>
      <c r="R14" s="32">
        <f t="shared" si="5"/>
        <v>0</v>
      </c>
      <c r="S14" s="33"/>
      <c r="T14" s="29">
        <v>0</v>
      </c>
      <c r="U14" s="176">
        <v>0</v>
      </c>
      <c r="V14" s="30">
        <f t="shared" si="6"/>
        <v>0</v>
      </c>
      <c r="W14" s="176">
        <v>0</v>
      </c>
      <c r="X14" s="34">
        <f t="shared" si="7"/>
        <v>0</v>
      </c>
      <c r="Y14" s="176">
        <v>0</v>
      </c>
      <c r="Z14" s="34">
        <f t="shared" si="8"/>
        <v>0</v>
      </c>
      <c r="AA14" s="97"/>
      <c r="AB14" s="97"/>
      <c r="AC14" s="97"/>
      <c r="AD14" s="97"/>
      <c r="AE14" s="97"/>
      <c r="AF14" s="97"/>
      <c r="AG14" s="97"/>
      <c r="AH14" s="97"/>
      <c r="AI14" s="97"/>
      <c r="AJ14" s="97"/>
    </row>
    <row r="15" spans="1:36" s="286" customFormat="1" x14ac:dyDescent="0.2">
      <c r="A15" s="734"/>
      <c r="B15" s="289" t="s">
        <v>90</v>
      </c>
      <c r="C15" s="592"/>
      <c r="D15" s="29">
        <v>0</v>
      </c>
      <c r="E15" s="176">
        <v>0</v>
      </c>
      <c r="F15" s="282">
        <f t="shared" si="2"/>
        <v>0</v>
      </c>
      <c r="G15" s="176">
        <v>0</v>
      </c>
      <c r="H15" s="283">
        <f t="shared" si="0"/>
        <v>0</v>
      </c>
      <c r="I15" s="176">
        <v>0</v>
      </c>
      <c r="J15" s="32">
        <f t="shared" si="3"/>
        <v>0</v>
      </c>
      <c r="K15" s="33"/>
      <c r="L15" s="29">
        <v>0</v>
      </c>
      <c r="M15" s="176">
        <v>0</v>
      </c>
      <c r="N15" s="282">
        <f t="shared" si="1"/>
        <v>0</v>
      </c>
      <c r="O15" s="176">
        <v>0</v>
      </c>
      <c r="P15" s="34">
        <f t="shared" si="4"/>
        <v>0</v>
      </c>
      <c r="Q15" s="176">
        <v>0</v>
      </c>
      <c r="R15" s="32">
        <f t="shared" si="5"/>
        <v>0</v>
      </c>
      <c r="S15" s="33"/>
      <c r="T15" s="29">
        <v>0</v>
      </c>
      <c r="U15" s="176">
        <v>0</v>
      </c>
      <c r="V15" s="282">
        <f t="shared" si="6"/>
        <v>0</v>
      </c>
      <c r="W15" s="176">
        <v>0</v>
      </c>
      <c r="X15" s="34">
        <f t="shared" si="7"/>
        <v>0</v>
      </c>
      <c r="Y15" s="176">
        <v>0</v>
      </c>
      <c r="Z15" s="34">
        <f t="shared" si="8"/>
        <v>0</v>
      </c>
      <c r="AA15" s="285"/>
      <c r="AB15" s="285"/>
      <c r="AC15" s="285"/>
      <c r="AD15" s="285"/>
      <c r="AE15" s="285"/>
      <c r="AF15" s="285"/>
      <c r="AG15" s="285"/>
      <c r="AH15" s="285"/>
      <c r="AI15" s="285"/>
      <c r="AJ15" s="285"/>
    </row>
    <row r="16" spans="1:36" s="286" customFormat="1" x14ac:dyDescent="0.2">
      <c r="A16" s="734"/>
      <c r="B16" s="289" t="s">
        <v>91</v>
      </c>
      <c r="C16" s="592"/>
      <c r="D16" s="29">
        <v>0</v>
      </c>
      <c r="E16" s="176">
        <v>0</v>
      </c>
      <c r="F16" s="282">
        <f>D16*E16</f>
        <v>0</v>
      </c>
      <c r="G16" s="176">
        <v>0</v>
      </c>
      <c r="H16" s="283">
        <f t="shared" si="0"/>
        <v>0</v>
      </c>
      <c r="I16" s="176">
        <v>0</v>
      </c>
      <c r="J16" s="32">
        <f t="shared" si="3"/>
        <v>0</v>
      </c>
      <c r="K16" s="284"/>
      <c r="L16" s="29">
        <v>0</v>
      </c>
      <c r="M16" s="176">
        <v>0</v>
      </c>
      <c r="N16" s="282">
        <f>L16*M16</f>
        <v>0</v>
      </c>
      <c r="O16" s="176">
        <v>0</v>
      </c>
      <c r="P16" s="34">
        <f t="shared" si="4"/>
        <v>0</v>
      </c>
      <c r="Q16" s="176">
        <v>0</v>
      </c>
      <c r="R16" s="32">
        <f t="shared" si="5"/>
        <v>0</v>
      </c>
      <c r="S16" s="284"/>
      <c r="T16" s="29">
        <v>0</v>
      </c>
      <c r="U16" s="176">
        <v>0</v>
      </c>
      <c r="V16" s="282">
        <f>T16*U16</f>
        <v>0</v>
      </c>
      <c r="W16" s="176">
        <v>0</v>
      </c>
      <c r="X16" s="34">
        <f t="shared" si="7"/>
        <v>0</v>
      </c>
      <c r="Y16" s="176">
        <v>0</v>
      </c>
      <c r="Z16" s="34">
        <f t="shared" si="8"/>
        <v>0</v>
      </c>
      <c r="AA16" s="285"/>
      <c r="AB16" s="285"/>
      <c r="AC16" s="285"/>
      <c r="AD16" s="285"/>
      <c r="AE16" s="285"/>
      <c r="AF16" s="285"/>
      <c r="AG16" s="285"/>
      <c r="AH16" s="285"/>
      <c r="AI16" s="285"/>
      <c r="AJ16" s="285"/>
    </row>
    <row r="17" spans="1:36" x14ac:dyDescent="0.2">
      <c r="A17" s="734"/>
      <c r="B17" s="289" t="s">
        <v>92</v>
      </c>
      <c r="C17" s="591"/>
      <c r="D17" s="29">
        <v>0</v>
      </c>
      <c r="E17" s="176">
        <v>0</v>
      </c>
      <c r="F17" s="30">
        <f>D17*E17</f>
        <v>0</v>
      </c>
      <c r="G17" s="176">
        <v>0</v>
      </c>
      <c r="H17" s="34">
        <f t="shared" si="0"/>
        <v>0</v>
      </c>
      <c r="I17" s="176">
        <v>0</v>
      </c>
      <c r="J17" s="32">
        <f t="shared" si="3"/>
        <v>0</v>
      </c>
      <c r="K17" s="33"/>
      <c r="L17" s="29">
        <v>0</v>
      </c>
      <c r="M17" s="176">
        <v>0</v>
      </c>
      <c r="N17" s="30">
        <f t="shared" si="1"/>
        <v>0</v>
      </c>
      <c r="O17" s="176">
        <v>0</v>
      </c>
      <c r="P17" s="34">
        <f t="shared" si="4"/>
        <v>0</v>
      </c>
      <c r="Q17" s="176">
        <v>0</v>
      </c>
      <c r="R17" s="32">
        <f t="shared" si="5"/>
        <v>0</v>
      </c>
      <c r="S17" s="33"/>
      <c r="T17" s="29">
        <v>0</v>
      </c>
      <c r="U17" s="176">
        <v>0</v>
      </c>
      <c r="V17" s="30">
        <f t="shared" si="6"/>
        <v>0</v>
      </c>
      <c r="W17" s="176">
        <v>0</v>
      </c>
      <c r="X17" s="34">
        <f t="shared" si="7"/>
        <v>0</v>
      </c>
      <c r="Y17" s="176">
        <v>0</v>
      </c>
      <c r="Z17" s="34">
        <f t="shared" si="8"/>
        <v>0</v>
      </c>
      <c r="AA17" s="97"/>
      <c r="AB17" s="97"/>
      <c r="AC17" s="97"/>
      <c r="AD17" s="97"/>
      <c r="AE17" s="97"/>
      <c r="AF17" s="97"/>
      <c r="AG17" s="97"/>
      <c r="AH17" s="97"/>
      <c r="AI17" s="97"/>
      <c r="AJ17" s="97"/>
    </row>
    <row r="18" spans="1:36" x14ac:dyDescent="0.2">
      <c r="A18" s="734"/>
      <c r="B18" s="289" t="s">
        <v>93</v>
      </c>
      <c r="C18" s="590"/>
      <c r="D18" s="29">
        <v>0</v>
      </c>
      <c r="E18" s="176">
        <v>0</v>
      </c>
      <c r="F18" s="30">
        <f>D18*E18</f>
        <v>0</v>
      </c>
      <c r="G18" s="176">
        <v>0</v>
      </c>
      <c r="H18" s="34">
        <f t="shared" si="0"/>
        <v>0</v>
      </c>
      <c r="I18" s="176">
        <v>0</v>
      </c>
      <c r="J18" s="32">
        <f t="shared" si="3"/>
        <v>0</v>
      </c>
      <c r="K18" s="33"/>
      <c r="L18" s="29">
        <v>0</v>
      </c>
      <c r="M18" s="176">
        <v>0</v>
      </c>
      <c r="N18" s="30">
        <f t="shared" si="1"/>
        <v>0</v>
      </c>
      <c r="O18" s="176">
        <v>0</v>
      </c>
      <c r="P18" s="34">
        <f t="shared" si="4"/>
        <v>0</v>
      </c>
      <c r="Q18" s="176">
        <v>0</v>
      </c>
      <c r="R18" s="32">
        <f t="shared" si="5"/>
        <v>0</v>
      </c>
      <c r="S18" s="33"/>
      <c r="T18" s="29">
        <v>0</v>
      </c>
      <c r="U18" s="176">
        <v>0</v>
      </c>
      <c r="V18" s="30">
        <f t="shared" si="6"/>
        <v>0</v>
      </c>
      <c r="W18" s="176">
        <v>0</v>
      </c>
      <c r="X18" s="34">
        <f t="shared" si="7"/>
        <v>0</v>
      </c>
      <c r="Y18" s="176">
        <v>0</v>
      </c>
      <c r="Z18" s="34">
        <f t="shared" si="8"/>
        <v>0</v>
      </c>
      <c r="AA18" s="97"/>
      <c r="AB18" s="97"/>
      <c r="AC18" s="97"/>
      <c r="AD18" s="97"/>
      <c r="AE18" s="97"/>
      <c r="AF18" s="97"/>
      <c r="AG18" s="97"/>
      <c r="AH18" s="97"/>
      <c r="AI18" s="97"/>
      <c r="AJ18" s="97"/>
    </row>
    <row r="19" spans="1:36" x14ac:dyDescent="0.2">
      <c r="A19" s="734"/>
      <c r="B19" s="289" t="s">
        <v>94</v>
      </c>
      <c r="C19" s="590"/>
      <c r="D19" s="29">
        <v>0</v>
      </c>
      <c r="E19" s="176">
        <v>0</v>
      </c>
      <c r="F19" s="30">
        <f>D19*E19</f>
        <v>0</v>
      </c>
      <c r="G19" s="176">
        <v>0</v>
      </c>
      <c r="H19" s="34">
        <f t="shared" si="0"/>
        <v>0</v>
      </c>
      <c r="I19" s="176">
        <v>0</v>
      </c>
      <c r="J19" s="32">
        <f t="shared" si="3"/>
        <v>0</v>
      </c>
      <c r="K19" s="33"/>
      <c r="L19" s="29">
        <v>0</v>
      </c>
      <c r="M19" s="176">
        <v>0</v>
      </c>
      <c r="N19" s="30">
        <f t="shared" si="1"/>
        <v>0</v>
      </c>
      <c r="O19" s="176">
        <v>0</v>
      </c>
      <c r="P19" s="34">
        <f t="shared" si="4"/>
        <v>0</v>
      </c>
      <c r="Q19" s="176">
        <v>0</v>
      </c>
      <c r="R19" s="32">
        <f t="shared" si="5"/>
        <v>0</v>
      </c>
      <c r="S19" s="33"/>
      <c r="T19" s="29">
        <v>0</v>
      </c>
      <c r="U19" s="176">
        <v>0</v>
      </c>
      <c r="V19" s="30">
        <f t="shared" si="6"/>
        <v>0</v>
      </c>
      <c r="W19" s="176">
        <v>0</v>
      </c>
      <c r="X19" s="34">
        <f t="shared" si="7"/>
        <v>0</v>
      </c>
      <c r="Y19" s="176">
        <v>0</v>
      </c>
      <c r="Z19" s="34">
        <f t="shared" si="8"/>
        <v>0</v>
      </c>
      <c r="AA19" s="97"/>
      <c r="AB19" s="97"/>
      <c r="AC19" s="97"/>
      <c r="AD19" s="97"/>
      <c r="AE19" s="97"/>
      <c r="AF19" s="97"/>
      <c r="AG19" s="97"/>
      <c r="AH19" s="97"/>
      <c r="AI19" s="97"/>
      <c r="AJ19" s="97"/>
    </row>
    <row r="20" spans="1:36" x14ac:dyDescent="0.2">
      <c r="A20" s="734"/>
      <c r="B20" s="289" t="s">
        <v>95</v>
      </c>
      <c r="C20" s="590"/>
      <c r="D20" s="29">
        <v>0</v>
      </c>
      <c r="E20" s="176">
        <v>0</v>
      </c>
      <c r="F20" s="30">
        <f t="shared" si="2"/>
        <v>0</v>
      </c>
      <c r="G20" s="176">
        <v>0</v>
      </c>
      <c r="H20" s="34">
        <f t="shared" si="0"/>
        <v>0</v>
      </c>
      <c r="I20" s="176">
        <v>0</v>
      </c>
      <c r="J20" s="32">
        <f t="shared" si="3"/>
        <v>0</v>
      </c>
      <c r="K20" s="33"/>
      <c r="L20" s="29">
        <v>0</v>
      </c>
      <c r="M20" s="176">
        <v>0</v>
      </c>
      <c r="N20" s="30">
        <f t="shared" ref="N20:N33" si="9">L20*M20</f>
        <v>0</v>
      </c>
      <c r="O20" s="176">
        <v>0</v>
      </c>
      <c r="P20" s="34">
        <f t="shared" si="4"/>
        <v>0</v>
      </c>
      <c r="Q20" s="176">
        <v>0</v>
      </c>
      <c r="R20" s="32">
        <f t="shared" si="5"/>
        <v>0</v>
      </c>
      <c r="S20" s="33"/>
      <c r="T20" s="29">
        <v>0</v>
      </c>
      <c r="U20" s="176">
        <v>0</v>
      </c>
      <c r="V20" s="30">
        <f t="shared" ref="V20:V34" si="10">T20*U20</f>
        <v>0</v>
      </c>
      <c r="W20" s="176">
        <v>0</v>
      </c>
      <c r="X20" s="34">
        <f t="shared" si="7"/>
        <v>0</v>
      </c>
      <c r="Y20" s="176">
        <v>0</v>
      </c>
      <c r="Z20" s="34">
        <f t="shared" si="8"/>
        <v>0</v>
      </c>
      <c r="AA20" s="97"/>
      <c r="AB20" s="97"/>
      <c r="AC20" s="97"/>
      <c r="AD20" s="97"/>
      <c r="AE20" s="97"/>
      <c r="AF20" s="97"/>
      <c r="AG20" s="97"/>
      <c r="AH20" s="97"/>
      <c r="AI20" s="97"/>
      <c r="AJ20" s="97"/>
    </row>
    <row r="21" spans="1:36" x14ac:dyDescent="0.2">
      <c r="A21" s="734"/>
      <c r="B21" s="289" t="s">
        <v>96</v>
      </c>
      <c r="C21" s="590"/>
      <c r="D21" s="29">
        <v>0</v>
      </c>
      <c r="E21" s="176">
        <v>0</v>
      </c>
      <c r="F21" s="30">
        <f t="shared" si="2"/>
        <v>0</v>
      </c>
      <c r="G21" s="176">
        <v>0</v>
      </c>
      <c r="H21" s="34">
        <f t="shared" si="0"/>
        <v>0</v>
      </c>
      <c r="I21" s="176">
        <v>0</v>
      </c>
      <c r="J21" s="32">
        <f t="shared" si="3"/>
        <v>0</v>
      </c>
      <c r="K21" s="33"/>
      <c r="L21" s="29">
        <v>0</v>
      </c>
      <c r="M21" s="176">
        <v>0</v>
      </c>
      <c r="N21" s="30">
        <f t="shared" si="9"/>
        <v>0</v>
      </c>
      <c r="O21" s="176">
        <v>0</v>
      </c>
      <c r="P21" s="34">
        <f t="shared" si="4"/>
        <v>0</v>
      </c>
      <c r="Q21" s="176">
        <v>0</v>
      </c>
      <c r="R21" s="32">
        <f t="shared" si="5"/>
        <v>0</v>
      </c>
      <c r="S21" s="33"/>
      <c r="T21" s="29">
        <v>0</v>
      </c>
      <c r="U21" s="176">
        <v>0</v>
      </c>
      <c r="V21" s="30">
        <f t="shared" si="10"/>
        <v>0</v>
      </c>
      <c r="W21" s="176">
        <v>0</v>
      </c>
      <c r="X21" s="34">
        <f t="shared" si="7"/>
        <v>0</v>
      </c>
      <c r="Y21" s="176">
        <v>0</v>
      </c>
      <c r="Z21" s="34">
        <f t="shared" si="8"/>
        <v>0</v>
      </c>
      <c r="AA21" s="97"/>
      <c r="AB21" s="97"/>
      <c r="AC21" s="97"/>
      <c r="AD21" s="97"/>
      <c r="AE21" s="97"/>
      <c r="AF21" s="97"/>
      <c r="AG21" s="97"/>
      <c r="AH21" s="97"/>
      <c r="AI21" s="97"/>
      <c r="AJ21" s="97"/>
    </row>
    <row r="22" spans="1:36" x14ac:dyDescent="0.2">
      <c r="A22" s="734"/>
      <c r="B22" s="289" t="s">
        <v>97</v>
      </c>
      <c r="C22" s="590"/>
      <c r="D22" s="29">
        <v>0</v>
      </c>
      <c r="E22" s="176">
        <v>0</v>
      </c>
      <c r="F22" s="30">
        <f t="shared" si="2"/>
        <v>0</v>
      </c>
      <c r="G22" s="176">
        <v>0</v>
      </c>
      <c r="H22" s="34">
        <f t="shared" si="0"/>
        <v>0</v>
      </c>
      <c r="I22" s="176">
        <v>0</v>
      </c>
      <c r="J22" s="32">
        <f t="shared" si="3"/>
        <v>0</v>
      </c>
      <c r="K22" s="33"/>
      <c r="L22" s="29">
        <v>0</v>
      </c>
      <c r="M22" s="176">
        <v>0</v>
      </c>
      <c r="N22" s="30">
        <f t="shared" si="9"/>
        <v>0</v>
      </c>
      <c r="O22" s="176">
        <v>0</v>
      </c>
      <c r="P22" s="34">
        <f t="shared" si="4"/>
        <v>0</v>
      </c>
      <c r="Q22" s="176">
        <v>0</v>
      </c>
      <c r="R22" s="32">
        <f t="shared" si="5"/>
        <v>0</v>
      </c>
      <c r="S22" s="33"/>
      <c r="T22" s="29">
        <v>0</v>
      </c>
      <c r="U22" s="176">
        <v>0</v>
      </c>
      <c r="V22" s="30">
        <f t="shared" si="10"/>
        <v>0</v>
      </c>
      <c r="W22" s="176">
        <v>0</v>
      </c>
      <c r="X22" s="34">
        <f t="shared" si="7"/>
        <v>0</v>
      </c>
      <c r="Y22" s="176">
        <v>0</v>
      </c>
      <c r="Z22" s="34">
        <f t="shared" si="8"/>
        <v>0</v>
      </c>
      <c r="AA22" s="97"/>
      <c r="AB22" s="97"/>
      <c r="AC22" s="97"/>
      <c r="AD22" s="97"/>
      <c r="AE22" s="97"/>
      <c r="AF22" s="97"/>
      <c r="AG22" s="97"/>
      <c r="AH22" s="97"/>
      <c r="AI22" s="97"/>
      <c r="AJ22" s="97"/>
    </row>
    <row r="23" spans="1:36" s="286" customFormat="1" x14ac:dyDescent="0.2">
      <c r="A23" s="734"/>
      <c r="B23" s="289" t="s">
        <v>98</v>
      </c>
      <c r="C23" s="592"/>
      <c r="D23" s="29">
        <v>0</v>
      </c>
      <c r="E23" s="176">
        <v>0</v>
      </c>
      <c r="F23" s="282">
        <f t="shared" si="2"/>
        <v>0</v>
      </c>
      <c r="G23" s="176">
        <v>0</v>
      </c>
      <c r="H23" s="283">
        <f t="shared" si="0"/>
        <v>0</v>
      </c>
      <c r="I23" s="176">
        <v>0</v>
      </c>
      <c r="J23" s="32">
        <f t="shared" si="3"/>
        <v>0</v>
      </c>
      <c r="K23" s="284"/>
      <c r="L23" s="29">
        <v>0</v>
      </c>
      <c r="M23" s="176">
        <v>0</v>
      </c>
      <c r="N23" s="282">
        <f t="shared" si="9"/>
        <v>0</v>
      </c>
      <c r="O23" s="176">
        <v>0</v>
      </c>
      <c r="P23" s="34">
        <f t="shared" si="4"/>
        <v>0</v>
      </c>
      <c r="Q23" s="176">
        <v>0</v>
      </c>
      <c r="R23" s="32">
        <f t="shared" si="5"/>
        <v>0</v>
      </c>
      <c r="S23" s="284"/>
      <c r="T23" s="29">
        <v>0</v>
      </c>
      <c r="U23" s="176">
        <v>0</v>
      </c>
      <c r="V23" s="282">
        <f t="shared" si="10"/>
        <v>0</v>
      </c>
      <c r="W23" s="176">
        <v>0</v>
      </c>
      <c r="X23" s="34">
        <f t="shared" si="7"/>
        <v>0</v>
      </c>
      <c r="Y23" s="176">
        <v>0</v>
      </c>
      <c r="Z23" s="34">
        <f t="shared" si="8"/>
        <v>0</v>
      </c>
      <c r="AA23" s="285"/>
      <c r="AB23" s="285"/>
      <c r="AC23" s="285"/>
      <c r="AD23" s="285"/>
      <c r="AE23" s="285"/>
      <c r="AF23" s="285"/>
      <c r="AG23" s="285"/>
      <c r="AH23" s="285"/>
      <c r="AI23" s="285"/>
      <c r="AJ23" s="285"/>
    </row>
    <row r="24" spans="1:36" x14ac:dyDescent="0.2">
      <c r="A24" s="734"/>
      <c r="B24" s="289" t="s">
        <v>99</v>
      </c>
      <c r="C24" s="591"/>
      <c r="D24" s="29">
        <v>0</v>
      </c>
      <c r="E24" s="176">
        <v>0</v>
      </c>
      <c r="F24" s="30">
        <f t="shared" si="2"/>
        <v>0</v>
      </c>
      <c r="G24" s="176">
        <v>0</v>
      </c>
      <c r="H24" s="34">
        <f t="shared" si="0"/>
        <v>0</v>
      </c>
      <c r="I24" s="176">
        <v>0</v>
      </c>
      <c r="J24" s="32">
        <f t="shared" si="3"/>
        <v>0</v>
      </c>
      <c r="K24" s="33"/>
      <c r="L24" s="29">
        <v>0</v>
      </c>
      <c r="M24" s="176">
        <v>0</v>
      </c>
      <c r="N24" s="30">
        <f t="shared" si="9"/>
        <v>0</v>
      </c>
      <c r="O24" s="176">
        <v>0</v>
      </c>
      <c r="P24" s="34">
        <f t="shared" si="4"/>
        <v>0</v>
      </c>
      <c r="Q24" s="176">
        <v>0</v>
      </c>
      <c r="R24" s="32">
        <f t="shared" si="5"/>
        <v>0</v>
      </c>
      <c r="S24" s="33"/>
      <c r="T24" s="29">
        <v>0</v>
      </c>
      <c r="U24" s="176">
        <v>0</v>
      </c>
      <c r="V24" s="30">
        <f t="shared" si="10"/>
        <v>0</v>
      </c>
      <c r="W24" s="176">
        <v>0</v>
      </c>
      <c r="X24" s="34">
        <f t="shared" si="7"/>
        <v>0</v>
      </c>
      <c r="Y24" s="176">
        <v>0</v>
      </c>
      <c r="Z24" s="34">
        <f t="shared" si="8"/>
        <v>0</v>
      </c>
      <c r="AA24" s="97"/>
      <c r="AB24" s="97"/>
      <c r="AC24" s="97"/>
      <c r="AD24" s="97"/>
      <c r="AE24" s="97"/>
      <c r="AF24" s="97"/>
      <c r="AG24" s="97"/>
      <c r="AH24" s="97"/>
      <c r="AI24" s="97"/>
      <c r="AJ24" s="97"/>
    </row>
    <row r="25" spans="1:36" x14ac:dyDescent="0.2">
      <c r="A25" s="734"/>
      <c r="B25" s="289" t="s">
        <v>100</v>
      </c>
      <c r="C25" s="590"/>
      <c r="D25" s="29">
        <v>0</v>
      </c>
      <c r="E25" s="176">
        <v>0</v>
      </c>
      <c r="F25" s="30">
        <f t="shared" si="2"/>
        <v>0</v>
      </c>
      <c r="G25" s="176">
        <v>0</v>
      </c>
      <c r="H25" s="34">
        <f t="shared" si="0"/>
        <v>0</v>
      </c>
      <c r="I25" s="176">
        <v>0</v>
      </c>
      <c r="J25" s="32">
        <f t="shared" si="3"/>
        <v>0</v>
      </c>
      <c r="K25" s="33"/>
      <c r="L25" s="29">
        <v>0</v>
      </c>
      <c r="M25" s="176">
        <v>0</v>
      </c>
      <c r="N25" s="30">
        <f t="shared" si="9"/>
        <v>0</v>
      </c>
      <c r="O25" s="176">
        <v>0</v>
      </c>
      <c r="P25" s="34">
        <f t="shared" si="4"/>
        <v>0</v>
      </c>
      <c r="Q25" s="176">
        <v>0</v>
      </c>
      <c r="R25" s="32">
        <f t="shared" si="5"/>
        <v>0</v>
      </c>
      <c r="S25" s="33"/>
      <c r="T25" s="29">
        <v>0</v>
      </c>
      <c r="U25" s="176">
        <v>0</v>
      </c>
      <c r="V25" s="30">
        <f t="shared" si="10"/>
        <v>0</v>
      </c>
      <c r="W25" s="176">
        <v>0</v>
      </c>
      <c r="X25" s="34">
        <f t="shared" si="7"/>
        <v>0</v>
      </c>
      <c r="Y25" s="176">
        <v>0</v>
      </c>
      <c r="Z25" s="34">
        <f t="shared" si="8"/>
        <v>0</v>
      </c>
      <c r="AA25" s="97"/>
      <c r="AB25" s="97"/>
      <c r="AC25" s="97"/>
      <c r="AD25" s="97"/>
      <c r="AE25" s="97"/>
      <c r="AF25" s="97"/>
      <c r="AG25" s="97"/>
      <c r="AH25" s="97"/>
      <c r="AI25" s="97"/>
      <c r="AJ25" s="97"/>
    </row>
    <row r="26" spans="1:36" s="286" customFormat="1" ht="13.5" thickBot="1" x14ac:dyDescent="0.25">
      <c r="A26" s="734"/>
      <c r="B26" s="289" t="s">
        <v>101</v>
      </c>
      <c r="C26" s="593"/>
      <c r="D26" s="29">
        <v>0</v>
      </c>
      <c r="E26" s="176">
        <v>0</v>
      </c>
      <c r="F26" s="282">
        <f t="shared" si="2"/>
        <v>0</v>
      </c>
      <c r="G26" s="176">
        <v>0</v>
      </c>
      <c r="H26" s="283">
        <f t="shared" si="0"/>
        <v>0</v>
      </c>
      <c r="I26" s="176">
        <v>0</v>
      </c>
      <c r="J26" s="32">
        <f t="shared" si="3"/>
        <v>0</v>
      </c>
      <c r="K26" s="284"/>
      <c r="L26" s="29">
        <v>0</v>
      </c>
      <c r="M26" s="176">
        <v>0</v>
      </c>
      <c r="N26" s="282">
        <f t="shared" si="9"/>
        <v>0</v>
      </c>
      <c r="O26" s="176">
        <v>0</v>
      </c>
      <c r="P26" s="34">
        <f t="shared" si="4"/>
        <v>0</v>
      </c>
      <c r="Q26" s="176">
        <v>0</v>
      </c>
      <c r="R26" s="32">
        <f t="shared" si="5"/>
        <v>0</v>
      </c>
      <c r="S26" s="284"/>
      <c r="T26" s="29">
        <v>0</v>
      </c>
      <c r="U26" s="176">
        <v>0</v>
      </c>
      <c r="V26" s="282">
        <f t="shared" si="10"/>
        <v>0</v>
      </c>
      <c r="W26" s="176">
        <v>0</v>
      </c>
      <c r="X26" s="34">
        <f t="shared" si="7"/>
        <v>0</v>
      </c>
      <c r="Y26" s="176">
        <v>0</v>
      </c>
      <c r="Z26" s="34">
        <f t="shared" si="8"/>
        <v>0</v>
      </c>
      <c r="AA26" s="285"/>
      <c r="AB26" s="285"/>
      <c r="AC26" s="285"/>
      <c r="AD26" s="285"/>
      <c r="AE26" s="285"/>
      <c r="AF26" s="285"/>
      <c r="AG26" s="285"/>
      <c r="AH26" s="285"/>
      <c r="AI26" s="285"/>
      <c r="AJ26" s="285"/>
    </row>
    <row r="27" spans="1:36" s="286" customFormat="1" hidden="1" outlineLevel="1" x14ac:dyDescent="0.2">
      <c r="A27" s="734"/>
      <c r="B27" s="336"/>
      <c r="C27" s="293"/>
      <c r="D27" s="29">
        <v>0</v>
      </c>
      <c r="E27" s="176">
        <v>0</v>
      </c>
      <c r="F27" s="282">
        <f t="shared" si="2"/>
        <v>0</v>
      </c>
      <c r="G27" s="176">
        <v>0</v>
      </c>
      <c r="H27" s="283">
        <f t="shared" si="0"/>
        <v>0</v>
      </c>
      <c r="I27" s="176">
        <v>0</v>
      </c>
      <c r="J27" s="32">
        <f t="shared" si="3"/>
        <v>0</v>
      </c>
      <c r="K27" s="284"/>
      <c r="L27" s="29">
        <v>0</v>
      </c>
      <c r="M27" s="176">
        <v>0</v>
      </c>
      <c r="N27" s="282">
        <f t="shared" si="9"/>
        <v>0</v>
      </c>
      <c r="O27" s="176">
        <v>0</v>
      </c>
      <c r="P27" s="34">
        <f t="shared" si="4"/>
        <v>0</v>
      </c>
      <c r="Q27" s="176">
        <v>0</v>
      </c>
      <c r="R27" s="32">
        <f t="shared" si="5"/>
        <v>0</v>
      </c>
      <c r="S27" s="284"/>
      <c r="T27" s="29">
        <v>0</v>
      </c>
      <c r="U27" s="176">
        <v>0</v>
      </c>
      <c r="V27" s="282">
        <f t="shared" si="10"/>
        <v>0</v>
      </c>
      <c r="W27" s="176">
        <v>0</v>
      </c>
      <c r="X27" s="34">
        <f t="shared" si="7"/>
        <v>0</v>
      </c>
      <c r="Y27" s="176">
        <v>0</v>
      </c>
      <c r="Z27" s="34">
        <f t="shared" si="8"/>
        <v>0</v>
      </c>
      <c r="AA27" s="285"/>
      <c r="AB27" s="285"/>
      <c r="AC27" s="285"/>
      <c r="AD27" s="285"/>
      <c r="AE27" s="285"/>
      <c r="AF27" s="285"/>
      <c r="AG27" s="285"/>
      <c r="AH27" s="285"/>
      <c r="AI27" s="285"/>
      <c r="AJ27" s="285"/>
    </row>
    <row r="28" spans="1:36" s="286" customFormat="1" hidden="1" outlineLevel="1" x14ac:dyDescent="0.2">
      <c r="A28" s="734"/>
      <c r="B28" s="296"/>
      <c r="C28" s="292"/>
      <c r="D28" s="29">
        <v>0</v>
      </c>
      <c r="E28" s="176">
        <v>0</v>
      </c>
      <c r="F28" s="282">
        <f t="shared" si="2"/>
        <v>0</v>
      </c>
      <c r="G28" s="176">
        <v>0</v>
      </c>
      <c r="H28" s="283">
        <f t="shared" si="0"/>
        <v>0</v>
      </c>
      <c r="I28" s="176">
        <v>0</v>
      </c>
      <c r="J28" s="32">
        <f t="shared" si="3"/>
        <v>0</v>
      </c>
      <c r="K28" s="284"/>
      <c r="L28" s="29">
        <v>0</v>
      </c>
      <c r="M28" s="176">
        <v>0</v>
      </c>
      <c r="N28" s="282">
        <f t="shared" si="9"/>
        <v>0</v>
      </c>
      <c r="O28" s="176">
        <v>0</v>
      </c>
      <c r="P28" s="34">
        <f t="shared" si="4"/>
        <v>0</v>
      </c>
      <c r="Q28" s="176">
        <v>0</v>
      </c>
      <c r="R28" s="32">
        <f t="shared" si="5"/>
        <v>0</v>
      </c>
      <c r="S28" s="284"/>
      <c r="T28" s="29">
        <v>0</v>
      </c>
      <c r="U28" s="176">
        <v>0</v>
      </c>
      <c r="V28" s="282">
        <f t="shared" si="10"/>
        <v>0</v>
      </c>
      <c r="W28" s="176">
        <v>0</v>
      </c>
      <c r="X28" s="34">
        <f t="shared" si="7"/>
        <v>0</v>
      </c>
      <c r="Y28" s="176">
        <v>0</v>
      </c>
      <c r="Z28" s="34">
        <f t="shared" si="8"/>
        <v>0</v>
      </c>
      <c r="AA28" s="285"/>
      <c r="AB28" s="285"/>
      <c r="AC28" s="285"/>
      <c r="AD28" s="285"/>
      <c r="AE28" s="285"/>
      <c r="AF28" s="285"/>
      <c r="AG28" s="285"/>
      <c r="AH28" s="285"/>
      <c r="AI28" s="285"/>
      <c r="AJ28" s="285"/>
    </row>
    <row r="29" spans="1:36" hidden="1" outlineLevel="1" x14ac:dyDescent="0.2">
      <c r="A29" s="734"/>
      <c r="B29" s="297"/>
      <c r="C29" s="290"/>
      <c r="D29" s="29">
        <v>0</v>
      </c>
      <c r="E29" s="176">
        <v>0</v>
      </c>
      <c r="F29" s="30">
        <f t="shared" si="2"/>
        <v>0</v>
      </c>
      <c r="G29" s="176">
        <v>0</v>
      </c>
      <c r="H29" s="34">
        <f t="shared" si="0"/>
        <v>0</v>
      </c>
      <c r="I29" s="176">
        <v>0</v>
      </c>
      <c r="J29" s="32">
        <f t="shared" si="3"/>
        <v>0</v>
      </c>
      <c r="K29" s="33"/>
      <c r="L29" s="29">
        <v>0</v>
      </c>
      <c r="M29" s="176">
        <v>0</v>
      </c>
      <c r="N29" s="30">
        <f t="shared" si="9"/>
        <v>0</v>
      </c>
      <c r="O29" s="176">
        <v>0</v>
      </c>
      <c r="P29" s="34">
        <f t="shared" si="4"/>
        <v>0</v>
      </c>
      <c r="Q29" s="176">
        <v>0</v>
      </c>
      <c r="R29" s="32">
        <f t="shared" si="5"/>
        <v>0</v>
      </c>
      <c r="S29" s="33"/>
      <c r="T29" s="29">
        <v>0</v>
      </c>
      <c r="U29" s="176">
        <v>0</v>
      </c>
      <c r="V29" s="30">
        <f t="shared" si="10"/>
        <v>0</v>
      </c>
      <c r="W29" s="176">
        <v>0</v>
      </c>
      <c r="X29" s="34">
        <f t="shared" si="7"/>
        <v>0</v>
      </c>
      <c r="Y29" s="176">
        <v>0</v>
      </c>
      <c r="Z29" s="34">
        <f t="shared" si="8"/>
        <v>0</v>
      </c>
      <c r="AA29" s="97"/>
      <c r="AB29" s="97"/>
      <c r="AC29" s="97"/>
      <c r="AD29" s="97"/>
      <c r="AE29" s="97"/>
      <c r="AF29" s="97"/>
      <c r="AG29" s="97"/>
      <c r="AH29" s="97"/>
      <c r="AI29" s="97"/>
      <c r="AJ29" s="97"/>
    </row>
    <row r="30" spans="1:36" hidden="1" outlineLevel="1" x14ac:dyDescent="0.2">
      <c r="A30" s="734"/>
      <c r="B30" s="298"/>
      <c r="C30" s="290"/>
      <c r="D30" s="29">
        <v>0</v>
      </c>
      <c r="E30" s="176">
        <v>0</v>
      </c>
      <c r="F30" s="30">
        <f t="shared" si="2"/>
        <v>0</v>
      </c>
      <c r="G30" s="176">
        <v>0</v>
      </c>
      <c r="H30" s="34">
        <f t="shared" si="0"/>
        <v>0</v>
      </c>
      <c r="I30" s="176">
        <v>0</v>
      </c>
      <c r="J30" s="32">
        <f t="shared" si="3"/>
        <v>0</v>
      </c>
      <c r="K30" s="33"/>
      <c r="L30" s="29">
        <v>0</v>
      </c>
      <c r="M30" s="176">
        <v>0</v>
      </c>
      <c r="N30" s="30">
        <f t="shared" si="9"/>
        <v>0</v>
      </c>
      <c r="O30" s="176">
        <v>0</v>
      </c>
      <c r="P30" s="34">
        <f t="shared" si="4"/>
        <v>0</v>
      </c>
      <c r="Q30" s="176">
        <v>0</v>
      </c>
      <c r="R30" s="32">
        <f t="shared" si="5"/>
        <v>0</v>
      </c>
      <c r="S30" s="33"/>
      <c r="T30" s="29">
        <v>0</v>
      </c>
      <c r="U30" s="176">
        <v>0</v>
      </c>
      <c r="V30" s="30">
        <f t="shared" si="10"/>
        <v>0</v>
      </c>
      <c r="W30" s="176">
        <v>0</v>
      </c>
      <c r="X30" s="34">
        <f t="shared" si="7"/>
        <v>0</v>
      </c>
      <c r="Y30" s="176">
        <v>0</v>
      </c>
      <c r="Z30" s="34">
        <f t="shared" si="8"/>
        <v>0</v>
      </c>
      <c r="AA30" s="97"/>
      <c r="AB30" s="97"/>
      <c r="AC30" s="97"/>
      <c r="AD30" s="97"/>
      <c r="AE30" s="97"/>
      <c r="AF30" s="97"/>
      <c r="AG30" s="97"/>
      <c r="AH30" s="97"/>
      <c r="AI30" s="97"/>
      <c r="AJ30" s="97"/>
    </row>
    <row r="31" spans="1:36" hidden="1" outlineLevel="1" x14ac:dyDescent="0.2">
      <c r="A31" s="734"/>
      <c r="B31" s="297"/>
      <c r="C31" s="290"/>
      <c r="D31" s="29">
        <v>0</v>
      </c>
      <c r="E31" s="176">
        <v>0</v>
      </c>
      <c r="F31" s="30">
        <f t="shared" si="2"/>
        <v>0</v>
      </c>
      <c r="G31" s="176">
        <v>0</v>
      </c>
      <c r="H31" s="34">
        <f t="shared" si="0"/>
        <v>0</v>
      </c>
      <c r="I31" s="176">
        <v>0</v>
      </c>
      <c r="J31" s="32">
        <f t="shared" si="3"/>
        <v>0</v>
      </c>
      <c r="K31" s="33"/>
      <c r="L31" s="29">
        <v>0</v>
      </c>
      <c r="M31" s="176">
        <v>0</v>
      </c>
      <c r="N31" s="30">
        <f t="shared" si="9"/>
        <v>0</v>
      </c>
      <c r="O31" s="176">
        <v>0</v>
      </c>
      <c r="P31" s="34">
        <f t="shared" si="4"/>
        <v>0</v>
      </c>
      <c r="Q31" s="176">
        <v>0</v>
      </c>
      <c r="R31" s="32">
        <f t="shared" si="5"/>
        <v>0</v>
      </c>
      <c r="S31" s="33"/>
      <c r="T31" s="29">
        <v>0</v>
      </c>
      <c r="U31" s="176">
        <v>0</v>
      </c>
      <c r="V31" s="30">
        <f t="shared" si="10"/>
        <v>0</v>
      </c>
      <c r="W31" s="176">
        <v>0</v>
      </c>
      <c r="X31" s="34">
        <f t="shared" si="7"/>
        <v>0</v>
      </c>
      <c r="Y31" s="176">
        <v>0</v>
      </c>
      <c r="Z31" s="34">
        <f t="shared" si="8"/>
        <v>0</v>
      </c>
      <c r="AA31" s="97"/>
      <c r="AB31" s="97"/>
      <c r="AC31" s="97"/>
      <c r="AD31" s="97"/>
      <c r="AE31" s="97"/>
      <c r="AF31" s="97"/>
      <c r="AG31" s="97"/>
      <c r="AH31" s="97"/>
      <c r="AI31" s="97"/>
      <c r="AJ31" s="97"/>
    </row>
    <row r="32" spans="1:36" hidden="1" outlineLevel="1" x14ac:dyDescent="0.2">
      <c r="A32" s="734"/>
      <c r="B32" s="298"/>
      <c r="C32" s="291"/>
      <c r="D32" s="29">
        <v>0</v>
      </c>
      <c r="E32" s="176">
        <v>0</v>
      </c>
      <c r="F32" s="30">
        <f t="shared" si="2"/>
        <v>0</v>
      </c>
      <c r="G32" s="176">
        <v>0</v>
      </c>
      <c r="H32" s="34">
        <f t="shared" si="0"/>
        <v>0</v>
      </c>
      <c r="I32" s="176">
        <v>0</v>
      </c>
      <c r="J32" s="32">
        <f t="shared" si="3"/>
        <v>0</v>
      </c>
      <c r="K32" s="33"/>
      <c r="L32" s="29">
        <v>0</v>
      </c>
      <c r="M32" s="176">
        <v>0</v>
      </c>
      <c r="N32" s="30">
        <f t="shared" si="9"/>
        <v>0</v>
      </c>
      <c r="O32" s="176">
        <v>0</v>
      </c>
      <c r="P32" s="34">
        <f t="shared" si="4"/>
        <v>0</v>
      </c>
      <c r="Q32" s="176">
        <v>0</v>
      </c>
      <c r="R32" s="32">
        <f t="shared" si="5"/>
        <v>0</v>
      </c>
      <c r="S32" s="33"/>
      <c r="T32" s="29">
        <v>0</v>
      </c>
      <c r="U32" s="176">
        <v>0</v>
      </c>
      <c r="V32" s="30">
        <f t="shared" si="10"/>
        <v>0</v>
      </c>
      <c r="W32" s="176">
        <v>0</v>
      </c>
      <c r="X32" s="34">
        <f t="shared" si="7"/>
        <v>0</v>
      </c>
      <c r="Y32" s="176">
        <v>0</v>
      </c>
      <c r="Z32" s="34">
        <f t="shared" si="8"/>
        <v>0</v>
      </c>
      <c r="AA32" s="97"/>
      <c r="AB32" s="97"/>
      <c r="AC32" s="97"/>
      <c r="AD32" s="97"/>
      <c r="AE32" s="97"/>
      <c r="AF32" s="97"/>
      <c r="AG32" s="97"/>
      <c r="AH32" s="97"/>
      <c r="AI32" s="97"/>
      <c r="AJ32" s="97"/>
    </row>
    <row r="33" spans="1:36" hidden="1" outlineLevel="1" x14ac:dyDescent="0.2">
      <c r="A33" s="734"/>
      <c r="B33" s="297"/>
      <c r="C33" s="290"/>
      <c r="D33" s="29">
        <v>0</v>
      </c>
      <c r="E33" s="176">
        <v>0</v>
      </c>
      <c r="F33" s="30">
        <f t="shared" si="2"/>
        <v>0</v>
      </c>
      <c r="G33" s="176">
        <v>0</v>
      </c>
      <c r="H33" s="34">
        <f t="shared" si="0"/>
        <v>0</v>
      </c>
      <c r="I33" s="176">
        <v>0</v>
      </c>
      <c r="J33" s="32">
        <f t="shared" si="3"/>
        <v>0</v>
      </c>
      <c r="K33" s="33"/>
      <c r="L33" s="29">
        <v>0</v>
      </c>
      <c r="M33" s="176">
        <v>0</v>
      </c>
      <c r="N33" s="30">
        <f t="shared" si="9"/>
        <v>0</v>
      </c>
      <c r="O33" s="176">
        <v>0</v>
      </c>
      <c r="P33" s="34">
        <f t="shared" si="4"/>
        <v>0</v>
      </c>
      <c r="Q33" s="176">
        <v>0</v>
      </c>
      <c r="R33" s="32">
        <f t="shared" si="5"/>
        <v>0</v>
      </c>
      <c r="S33" s="33"/>
      <c r="T33" s="29">
        <v>0</v>
      </c>
      <c r="U33" s="176">
        <v>0</v>
      </c>
      <c r="V33" s="30">
        <f t="shared" si="10"/>
        <v>0</v>
      </c>
      <c r="W33" s="176">
        <v>0</v>
      </c>
      <c r="X33" s="34">
        <f t="shared" si="7"/>
        <v>0</v>
      </c>
      <c r="Y33" s="176">
        <v>0</v>
      </c>
      <c r="Z33" s="34">
        <f t="shared" si="8"/>
        <v>0</v>
      </c>
      <c r="AA33" s="97"/>
      <c r="AB33" s="97"/>
      <c r="AC33" s="97"/>
      <c r="AD33" s="97"/>
      <c r="AE33" s="97"/>
      <c r="AF33" s="97"/>
      <c r="AG33" s="97"/>
      <c r="AH33" s="97"/>
      <c r="AI33" s="97"/>
      <c r="AJ33" s="97"/>
    </row>
    <row r="34" spans="1:36" hidden="1" outlineLevel="1" x14ac:dyDescent="0.2">
      <c r="A34" s="734"/>
      <c r="B34" s="298"/>
      <c r="C34" s="291"/>
      <c r="D34" s="29">
        <v>0</v>
      </c>
      <c r="E34" s="176">
        <v>0</v>
      </c>
      <c r="F34" s="30">
        <f>D34*E34</f>
        <v>0</v>
      </c>
      <c r="G34" s="176">
        <v>0</v>
      </c>
      <c r="H34" s="34">
        <f t="shared" si="0"/>
        <v>0</v>
      </c>
      <c r="I34" s="176">
        <v>0</v>
      </c>
      <c r="J34" s="32">
        <f t="shared" si="3"/>
        <v>0</v>
      </c>
      <c r="K34" s="33"/>
      <c r="L34" s="29">
        <v>0</v>
      </c>
      <c r="M34" s="176">
        <v>0</v>
      </c>
      <c r="N34" s="30">
        <f>L34*M34</f>
        <v>0</v>
      </c>
      <c r="O34" s="176">
        <v>0</v>
      </c>
      <c r="P34" s="34">
        <f t="shared" si="4"/>
        <v>0</v>
      </c>
      <c r="Q34" s="176">
        <v>0</v>
      </c>
      <c r="R34" s="32">
        <f t="shared" si="5"/>
        <v>0</v>
      </c>
      <c r="S34" s="33"/>
      <c r="T34" s="29">
        <v>0</v>
      </c>
      <c r="U34" s="176">
        <v>0</v>
      </c>
      <c r="V34" s="30">
        <f t="shared" si="10"/>
        <v>0</v>
      </c>
      <c r="W34" s="176">
        <v>0</v>
      </c>
      <c r="X34" s="34">
        <f t="shared" si="7"/>
        <v>0</v>
      </c>
      <c r="Y34" s="176">
        <v>0</v>
      </c>
      <c r="Z34" s="34">
        <f t="shared" si="8"/>
        <v>0</v>
      </c>
      <c r="AA34" s="97"/>
      <c r="AB34" s="97"/>
      <c r="AC34" s="97"/>
      <c r="AD34" s="97"/>
      <c r="AE34" s="97"/>
      <c r="AF34" s="97"/>
      <c r="AG34" s="97"/>
      <c r="AH34" s="97"/>
      <c r="AI34" s="97"/>
      <c r="AJ34" s="97"/>
    </row>
    <row r="35" spans="1:36" hidden="1" outlineLevel="1" x14ac:dyDescent="0.2">
      <c r="A35" s="734"/>
      <c r="B35" s="298"/>
      <c r="C35" s="291"/>
      <c r="D35" s="29">
        <v>0</v>
      </c>
      <c r="E35" s="176">
        <v>0</v>
      </c>
      <c r="F35" s="30">
        <f t="shared" ref="F35:F54" si="11">D35*E35</f>
        <v>0</v>
      </c>
      <c r="G35" s="176">
        <v>0</v>
      </c>
      <c r="H35" s="34">
        <f t="shared" si="0"/>
        <v>0</v>
      </c>
      <c r="I35" s="176">
        <v>0</v>
      </c>
      <c r="J35" s="32">
        <f t="shared" si="3"/>
        <v>0</v>
      </c>
      <c r="K35" s="33"/>
      <c r="L35" s="29">
        <v>0</v>
      </c>
      <c r="M35" s="176">
        <v>0</v>
      </c>
      <c r="N35" s="30">
        <f t="shared" ref="N35:N63" si="12">L35*M35</f>
        <v>0</v>
      </c>
      <c r="O35" s="176">
        <v>0</v>
      </c>
      <c r="P35" s="34">
        <f t="shared" si="4"/>
        <v>0</v>
      </c>
      <c r="Q35" s="176">
        <v>0</v>
      </c>
      <c r="R35" s="32">
        <f t="shared" si="5"/>
        <v>0</v>
      </c>
      <c r="S35" s="33"/>
      <c r="T35" s="29">
        <v>0</v>
      </c>
      <c r="U35" s="176">
        <v>0</v>
      </c>
      <c r="V35" s="30">
        <f t="shared" ref="V35:V63" si="13">T35*U35</f>
        <v>0</v>
      </c>
      <c r="W35" s="176">
        <v>0</v>
      </c>
      <c r="X35" s="34">
        <f t="shared" si="7"/>
        <v>0</v>
      </c>
      <c r="Y35" s="176">
        <v>0</v>
      </c>
      <c r="Z35" s="34">
        <f t="shared" si="8"/>
        <v>0</v>
      </c>
      <c r="AA35" s="97"/>
      <c r="AB35" s="97"/>
      <c r="AC35" s="97"/>
      <c r="AD35" s="97"/>
      <c r="AE35" s="97"/>
      <c r="AF35" s="97"/>
      <c r="AG35" s="97"/>
      <c r="AH35" s="97"/>
      <c r="AI35" s="97"/>
      <c r="AJ35" s="97"/>
    </row>
    <row r="36" spans="1:36" hidden="1" outlineLevel="1" x14ac:dyDescent="0.2">
      <c r="A36" s="734"/>
      <c r="B36" s="297"/>
      <c r="C36" s="290"/>
      <c r="D36" s="29">
        <v>0</v>
      </c>
      <c r="E36" s="176">
        <v>0</v>
      </c>
      <c r="F36" s="30">
        <f t="shared" si="11"/>
        <v>0</v>
      </c>
      <c r="G36" s="176">
        <v>0</v>
      </c>
      <c r="H36" s="34">
        <f t="shared" si="0"/>
        <v>0</v>
      </c>
      <c r="I36" s="176">
        <v>0</v>
      </c>
      <c r="J36" s="32">
        <f t="shared" si="3"/>
        <v>0</v>
      </c>
      <c r="K36" s="33"/>
      <c r="L36" s="29">
        <v>0</v>
      </c>
      <c r="M36" s="176">
        <v>0</v>
      </c>
      <c r="N36" s="30">
        <f t="shared" si="12"/>
        <v>0</v>
      </c>
      <c r="O36" s="176">
        <v>0</v>
      </c>
      <c r="P36" s="34">
        <f t="shared" si="4"/>
        <v>0</v>
      </c>
      <c r="Q36" s="176">
        <v>0</v>
      </c>
      <c r="R36" s="32">
        <f t="shared" si="5"/>
        <v>0</v>
      </c>
      <c r="S36" s="33"/>
      <c r="T36" s="29">
        <v>0</v>
      </c>
      <c r="U36" s="176">
        <v>0</v>
      </c>
      <c r="V36" s="30">
        <f t="shared" si="13"/>
        <v>0</v>
      </c>
      <c r="W36" s="176">
        <v>0</v>
      </c>
      <c r="X36" s="34">
        <f t="shared" si="7"/>
        <v>0</v>
      </c>
      <c r="Y36" s="176">
        <v>0</v>
      </c>
      <c r="Z36" s="34">
        <f t="shared" si="8"/>
        <v>0</v>
      </c>
      <c r="AA36" s="97"/>
      <c r="AB36" s="97"/>
      <c r="AC36" s="97"/>
      <c r="AD36" s="97"/>
      <c r="AE36" s="97"/>
      <c r="AF36" s="97"/>
      <c r="AG36" s="97"/>
      <c r="AH36" s="97"/>
      <c r="AI36" s="97"/>
      <c r="AJ36" s="97"/>
    </row>
    <row r="37" spans="1:36" hidden="1" outlineLevel="1" x14ac:dyDescent="0.2">
      <c r="A37" s="734"/>
      <c r="B37" s="297"/>
      <c r="C37" s="290"/>
      <c r="D37" s="29">
        <v>0</v>
      </c>
      <c r="E37" s="176">
        <v>0</v>
      </c>
      <c r="F37" s="30">
        <f t="shared" si="11"/>
        <v>0</v>
      </c>
      <c r="G37" s="176">
        <v>0</v>
      </c>
      <c r="H37" s="34">
        <f t="shared" si="0"/>
        <v>0</v>
      </c>
      <c r="I37" s="176">
        <v>0</v>
      </c>
      <c r="J37" s="32">
        <f t="shared" si="3"/>
        <v>0</v>
      </c>
      <c r="K37" s="33"/>
      <c r="L37" s="29">
        <v>0</v>
      </c>
      <c r="M37" s="176">
        <v>0</v>
      </c>
      <c r="N37" s="30">
        <f t="shared" si="12"/>
        <v>0</v>
      </c>
      <c r="O37" s="176">
        <v>0</v>
      </c>
      <c r="P37" s="34">
        <f t="shared" si="4"/>
        <v>0</v>
      </c>
      <c r="Q37" s="176">
        <v>0</v>
      </c>
      <c r="R37" s="32">
        <f t="shared" si="5"/>
        <v>0</v>
      </c>
      <c r="S37" s="33"/>
      <c r="T37" s="29">
        <v>0</v>
      </c>
      <c r="U37" s="176">
        <v>0</v>
      </c>
      <c r="V37" s="30">
        <f t="shared" si="13"/>
        <v>0</v>
      </c>
      <c r="W37" s="176">
        <v>0</v>
      </c>
      <c r="X37" s="34">
        <f t="shared" si="7"/>
        <v>0</v>
      </c>
      <c r="Y37" s="176">
        <v>0</v>
      </c>
      <c r="Z37" s="34">
        <f t="shared" si="8"/>
        <v>0</v>
      </c>
      <c r="AA37" s="97"/>
      <c r="AB37" s="97"/>
      <c r="AC37" s="97"/>
      <c r="AD37" s="97"/>
      <c r="AE37" s="97"/>
      <c r="AF37" s="97"/>
      <c r="AG37" s="97"/>
      <c r="AH37" s="97"/>
      <c r="AI37" s="97"/>
      <c r="AJ37" s="97"/>
    </row>
    <row r="38" spans="1:36" hidden="1" outlineLevel="1" x14ac:dyDescent="0.2">
      <c r="A38" s="734"/>
      <c r="B38" s="298"/>
      <c r="C38" s="290"/>
      <c r="D38" s="29">
        <v>0</v>
      </c>
      <c r="E38" s="176">
        <v>0</v>
      </c>
      <c r="F38" s="30">
        <f t="shared" si="11"/>
        <v>0</v>
      </c>
      <c r="G38" s="176">
        <v>0</v>
      </c>
      <c r="H38" s="34">
        <f t="shared" si="0"/>
        <v>0</v>
      </c>
      <c r="I38" s="176">
        <v>0</v>
      </c>
      <c r="J38" s="32">
        <f t="shared" si="3"/>
        <v>0</v>
      </c>
      <c r="K38" s="33"/>
      <c r="L38" s="29">
        <v>0</v>
      </c>
      <c r="M38" s="176">
        <v>0</v>
      </c>
      <c r="N38" s="30">
        <f t="shared" si="12"/>
        <v>0</v>
      </c>
      <c r="O38" s="176">
        <v>0</v>
      </c>
      <c r="P38" s="34">
        <f t="shared" si="4"/>
        <v>0</v>
      </c>
      <c r="Q38" s="176">
        <v>0</v>
      </c>
      <c r="R38" s="32">
        <f t="shared" si="5"/>
        <v>0</v>
      </c>
      <c r="S38" s="33"/>
      <c r="T38" s="29">
        <v>0</v>
      </c>
      <c r="U38" s="176">
        <v>0</v>
      </c>
      <c r="V38" s="30">
        <f t="shared" si="13"/>
        <v>0</v>
      </c>
      <c r="W38" s="176">
        <v>0</v>
      </c>
      <c r="X38" s="34">
        <f t="shared" si="7"/>
        <v>0</v>
      </c>
      <c r="Y38" s="176">
        <v>0</v>
      </c>
      <c r="Z38" s="34">
        <f t="shared" si="8"/>
        <v>0</v>
      </c>
      <c r="AA38" s="97"/>
      <c r="AB38" s="97"/>
      <c r="AC38" s="97"/>
      <c r="AD38" s="97"/>
      <c r="AE38" s="97"/>
      <c r="AF38" s="97"/>
      <c r="AG38" s="97"/>
      <c r="AH38" s="97"/>
      <c r="AI38" s="97"/>
      <c r="AJ38" s="97"/>
    </row>
    <row r="39" spans="1:36" hidden="1" outlineLevel="1" x14ac:dyDescent="0.2">
      <c r="A39" s="734"/>
      <c r="B39" s="298"/>
      <c r="C39" s="294"/>
      <c r="D39" s="29">
        <v>0</v>
      </c>
      <c r="E39" s="176">
        <v>0</v>
      </c>
      <c r="F39" s="211">
        <f t="shared" si="11"/>
        <v>0</v>
      </c>
      <c r="G39" s="176">
        <v>0</v>
      </c>
      <c r="H39" s="212">
        <f t="shared" ref="H39:H63" si="14">D39*(1+$G$82)*G39</f>
        <v>0</v>
      </c>
      <c r="I39" s="176">
        <v>0</v>
      </c>
      <c r="J39" s="32">
        <f t="shared" si="3"/>
        <v>0</v>
      </c>
      <c r="K39" s="213"/>
      <c r="L39" s="29">
        <v>0</v>
      </c>
      <c r="M39" s="176">
        <v>0</v>
      </c>
      <c r="N39" s="211">
        <f t="shared" si="12"/>
        <v>0</v>
      </c>
      <c r="O39" s="176">
        <v>0</v>
      </c>
      <c r="P39" s="34">
        <f t="shared" si="4"/>
        <v>0</v>
      </c>
      <c r="Q39" s="176">
        <v>0</v>
      </c>
      <c r="R39" s="32">
        <f t="shared" si="5"/>
        <v>0</v>
      </c>
      <c r="S39" s="213"/>
      <c r="T39" s="29">
        <v>0</v>
      </c>
      <c r="U39" s="176">
        <v>0</v>
      </c>
      <c r="V39" s="211">
        <f t="shared" si="13"/>
        <v>0</v>
      </c>
      <c r="W39" s="176">
        <v>0</v>
      </c>
      <c r="X39" s="34">
        <f t="shared" si="7"/>
        <v>0</v>
      </c>
      <c r="Y39" s="176">
        <v>0</v>
      </c>
      <c r="Z39" s="34">
        <f t="shared" si="8"/>
        <v>0</v>
      </c>
      <c r="AA39" s="97"/>
      <c r="AB39" s="97"/>
      <c r="AC39" s="97"/>
      <c r="AD39" s="97"/>
      <c r="AE39" s="97"/>
      <c r="AF39" s="97"/>
      <c r="AG39" s="97"/>
      <c r="AH39" s="97"/>
      <c r="AI39" s="97"/>
      <c r="AJ39" s="97"/>
    </row>
    <row r="40" spans="1:36" hidden="1" outlineLevel="1" x14ac:dyDescent="0.2">
      <c r="A40" s="734"/>
      <c r="B40" s="299"/>
      <c r="C40" s="290"/>
      <c r="D40" s="29">
        <v>0</v>
      </c>
      <c r="E40" s="176">
        <v>0</v>
      </c>
      <c r="F40" s="30">
        <f t="shared" si="11"/>
        <v>0</v>
      </c>
      <c r="G40" s="176">
        <v>0</v>
      </c>
      <c r="H40" s="34">
        <f t="shared" si="14"/>
        <v>0</v>
      </c>
      <c r="I40" s="176">
        <v>0</v>
      </c>
      <c r="J40" s="32">
        <f t="shared" si="3"/>
        <v>0</v>
      </c>
      <c r="K40" s="33"/>
      <c r="L40" s="29">
        <v>0</v>
      </c>
      <c r="M40" s="176">
        <v>0</v>
      </c>
      <c r="N40" s="30">
        <f t="shared" si="12"/>
        <v>0</v>
      </c>
      <c r="O40" s="176">
        <v>0</v>
      </c>
      <c r="P40" s="34">
        <f t="shared" si="4"/>
        <v>0</v>
      </c>
      <c r="Q40" s="176">
        <v>0</v>
      </c>
      <c r="R40" s="32">
        <f t="shared" si="5"/>
        <v>0</v>
      </c>
      <c r="S40" s="33"/>
      <c r="T40" s="29">
        <v>0</v>
      </c>
      <c r="U40" s="176">
        <v>0</v>
      </c>
      <c r="V40" s="30">
        <f t="shared" si="13"/>
        <v>0</v>
      </c>
      <c r="W40" s="176">
        <v>0</v>
      </c>
      <c r="X40" s="34">
        <f t="shared" si="7"/>
        <v>0</v>
      </c>
      <c r="Y40" s="176">
        <v>0</v>
      </c>
      <c r="Z40" s="34">
        <f t="shared" si="8"/>
        <v>0</v>
      </c>
      <c r="AA40" s="97"/>
      <c r="AB40" s="97"/>
      <c r="AC40" s="97"/>
      <c r="AD40" s="97"/>
      <c r="AE40" s="97"/>
      <c r="AF40" s="97"/>
      <c r="AG40" s="97"/>
      <c r="AH40" s="97"/>
      <c r="AI40" s="97"/>
      <c r="AJ40" s="97"/>
    </row>
    <row r="41" spans="1:36" hidden="1" outlineLevel="1" x14ac:dyDescent="0.2">
      <c r="A41" s="734"/>
      <c r="B41" s="299"/>
      <c r="C41" s="290"/>
      <c r="D41" s="29">
        <v>0</v>
      </c>
      <c r="E41" s="176">
        <v>0</v>
      </c>
      <c r="F41" s="30">
        <f t="shared" si="11"/>
        <v>0</v>
      </c>
      <c r="G41" s="176">
        <v>0</v>
      </c>
      <c r="H41" s="34">
        <f t="shared" si="14"/>
        <v>0</v>
      </c>
      <c r="I41" s="176">
        <v>0</v>
      </c>
      <c r="J41" s="32">
        <f t="shared" si="3"/>
        <v>0</v>
      </c>
      <c r="K41" s="33"/>
      <c r="L41" s="29">
        <v>0</v>
      </c>
      <c r="M41" s="176">
        <v>0</v>
      </c>
      <c r="N41" s="30">
        <f t="shared" si="12"/>
        <v>0</v>
      </c>
      <c r="O41" s="176">
        <v>0</v>
      </c>
      <c r="P41" s="34">
        <f t="shared" si="4"/>
        <v>0</v>
      </c>
      <c r="Q41" s="176">
        <v>0</v>
      </c>
      <c r="R41" s="32">
        <f t="shared" si="5"/>
        <v>0</v>
      </c>
      <c r="S41" s="33"/>
      <c r="T41" s="29">
        <v>0</v>
      </c>
      <c r="U41" s="176">
        <v>0</v>
      </c>
      <c r="V41" s="30">
        <f t="shared" si="13"/>
        <v>0</v>
      </c>
      <c r="W41" s="176">
        <v>0</v>
      </c>
      <c r="X41" s="34">
        <f t="shared" si="7"/>
        <v>0</v>
      </c>
      <c r="Y41" s="176">
        <v>0</v>
      </c>
      <c r="Z41" s="34">
        <f t="shared" si="8"/>
        <v>0</v>
      </c>
      <c r="AA41" s="97"/>
      <c r="AB41" s="97"/>
      <c r="AC41" s="97"/>
      <c r="AD41" s="97"/>
      <c r="AE41" s="97"/>
      <c r="AF41" s="97"/>
      <c r="AG41" s="97"/>
      <c r="AH41" s="97"/>
      <c r="AI41" s="97"/>
      <c r="AJ41" s="97"/>
    </row>
    <row r="42" spans="1:36" hidden="1" outlineLevel="1" x14ac:dyDescent="0.2">
      <c r="A42" s="734"/>
      <c r="B42" s="299"/>
      <c r="C42" s="290"/>
      <c r="D42" s="29">
        <v>0</v>
      </c>
      <c r="E42" s="176">
        <v>0</v>
      </c>
      <c r="F42" s="30">
        <f t="shared" si="11"/>
        <v>0</v>
      </c>
      <c r="G42" s="176">
        <v>0</v>
      </c>
      <c r="H42" s="34">
        <f t="shared" si="14"/>
        <v>0</v>
      </c>
      <c r="I42" s="176">
        <v>0</v>
      </c>
      <c r="J42" s="32">
        <f t="shared" si="3"/>
        <v>0</v>
      </c>
      <c r="K42" s="33"/>
      <c r="L42" s="29">
        <v>0</v>
      </c>
      <c r="M42" s="176">
        <v>0</v>
      </c>
      <c r="N42" s="30">
        <f t="shared" si="12"/>
        <v>0</v>
      </c>
      <c r="O42" s="176">
        <v>0</v>
      </c>
      <c r="P42" s="34">
        <f t="shared" si="4"/>
        <v>0</v>
      </c>
      <c r="Q42" s="176">
        <v>0</v>
      </c>
      <c r="R42" s="32">
        <f t="shared" si="5"/>
        <v>0</v>
      </c>
      <c r="S42" s="33"/>
      <c r="T42" s="29">
        <v>0</v>
      </c>
      <c r="U42" s="176">
        <v>0</v>
      </c>
      <c r="V42" s="30">
        <f t="shared" si="13"/>
        <v>0</v>
      </c>
      <c r="W42" s="176">
        <v>0</v>
      </c>
      <c r="X42" s="34">
        <f t="shared" si="7"/>
        <v>0</v>
      </c>
      <c r="Y42" s="176">
        <v>0</v>
      </c>
      <c r="Z42" s="34">
        <f t="shared" si="8"/>
        <v>0</v>
      </c>
      <c r="AA42" s="97"/>
      <c r="AB42" s="97"/>
      <c r="AC42" s="97"/>
      <c r="AD42" s="97"/>
      <c r="AE42" s="97"/>
      <c r="AF42" s="97"/>
      <c r="AG42" s="97"/>
      <c r="AH42" s="97"/>
      <c r="AI42" s="97"/>
      <c r="AJ42" s="97"/>
    </row>
    <row r="43" spans="1:36" hidden="1" outlineLevel="1" x14ac:dyDescent="0.2">
      <c r="A43" s="734"/>
      <c r="B43" s="298"/>
      <c r="C43" s="290"/>
      <c r="D43" s="29">
        <v>0</v>
      </c>
      <c r="E43" s="176">
        <v>0</v>
      </c>
      <c r="F43" s="30">
        <f t="shared" si="11"/>
        <v>0</v>
      </c>
      <c r="G43" s="176">
        <v>0</v>
      </c>
      <c r="H43" s="34">
        <f t="shared" si="14"/>
        <v>0</v>
      </c>
      <c r="I43" s="176">
        <v>0</v>
      </c>
      <c r="J43" s="32">
        <f t="shared" si="3"/>
        <v>0</v>
      </c>
      <c r="K43" s="33"/>
      <c r="L43" s="29">
        <v>0</v>
      </c>
      <c r="M43" s="176">
        <v>0</v>
      </c>
      <c r="N43" s="30">
        <f t="shared" si="12"/>
        <v>0</v>
      </c>
      <c r="O43" s="176">
        <v>0</v>
      </c>
      <c r="P43" s="34">
        <f t="shared" si="4"/>
        <v>0</v>
      </c>
      <c r="Q43" s="176">
        <v>0</v>
      </c>
      <c r="R43" s="32">
        <f t="shared" si="5"/>
        <v>0</v>
      </c>
      <c r="S43" s="33"/>
      <c r="T43" s="29">
        <v>0</v>
      </c>
      <c r="U43" s="176">
        <v>0</v>
      </c>
      <c r="V43" s="30">
        <f t="shared" si="13"/>
        <v>0</v>
      </c>
      <c r="W43" s="176">
        <v>0</v>
      </c>
      <c r="X43" s="34">
        <f t="shared" si="7"/>
        <v>0</v>
      </c>
      <c r="Y43" s="176">
        <v>0</v>
      </c>
      <c r="Z43" s="34">
        <f t="shared" si="8"/>
        <v>0</v>
      </c>
      <c r="AA43" s="97"/>
      <c r="AB43" s="97"/>
      <c r="AC43" s="97"/>
      <c r="AD43" s="97"/>
      <c r="AE43" s="97"/>
      <c r="AF43" s="97"/>
      <c r="AG43" s="97"/>
      <c r="AH43" s="97"/>
      <c r="AI43" s="97"/>
      <c r="AJ43" s="97"/>
    </row>
    <row r="44" spans="1:36" hidden="1" outlineLevel="1" x14ac:dyDescent="0.2">
      <c r="A44" s="738"/>
      <c r="B44" s="300"/>
      <c r="C44" s="295"/>
      <c r="D44" s="29">
        <v>0</v>
      </c>
      <c r="E44" s="176">
        <v>0</v>
      </c>
      <c r="F44" s="30">
        <f t="shared" si="11"/>
        <v>0</v>
      </c>
      <c r="G44" s="176">
        <v>0</v>
      </c>
      <c r="H44" s="34">
        <f t="shared" si="14"/>
        <v>0</v>
      </c>
      <c r="I44" s="176">
        <v>0</v>
      </c>
      <c r="J44" s="32">
        <f t="shared" si="3"/>
        <v>0</v>
      </c>
      <c r="K44" s="33"/>
      <c r="L44" s="29">
        <v>0</v>
      </c>
      <c r="M44" s="176">
        <v>0</v>
      </c>
      <c r="N44" s="30">
        <f t="shared" si="12"/>
        <v>0</v>
      </c>
      <c r="O44" s="176">
        <v>0</v>
      </c>
      <c r="P44" s="34">
        <f t="shared" si="4"/>
        <v>0</v>
      </c>
      <c r="Q44" s="176">
        <v>0</v>
      </c>
      <c r="R44" s="32">
        <f t="shared" si="5"/>
        <v>0</v>
      </c>
      <c r="S44" s="33"/>
      <c r="T44" s="29">
        <v>0</v>
      </c>
      <c r="U44" s="176">
        <v>0</v>
      </c>
      <c r="V44" s="30">
        <f t="shared" si="13"/>
        <v>0</v>
      </c>
      <c r="W44" s="176">
        <v>0</v>
      </c>
      <c r="X44" s="34">
        <f t="shared" si="7"/>
        <v>0</v>
      </c>
      <c r="Y44" s="176">
        <v>0</v>
      </c>
      <c r="Z44" s="34">
        <f t="shared" si="8"/>
        <v>0</v>
      </c>
      <c r="AA44" s="97"/>
      <c r="AB44" s="97"/>
      <c r="AC44" s="97"/>
      <c r="AD44" s="97"/>
      <c r="AE44" s="97"/>
      <c r="AF44" s="97"/>
      <c r="AG44" s="97"/>
      <c r="AH44" s="97"/>
      <c r="AI44" s="97"/>
      <c r="AJ44" s="97"/>
    </row>
    <row r="45" spans="1:36" hidden="1" outlineLevel="1" x14ac:dyDescent="0.2">
      <c r="A45" s="738"/>
      <c r="B45" s="300"/>
      <c r="C45" s="295"/>
      <c r="D45" s="29">
        <v>0</v>
      </c>
      <c r="E45" s="176">
        <v>0</v>
      </c>
      <c r="F45" s="30">
        <f t="shared" si="11"/>
        <v>0</v>
      </c>
      <c r="G45" s="176">
        <v>0</v>
      </c>
      <c r="H45" s="34">
        <f t="shared" si="14"/>
        <v>0</v>
      </c>
      <c r="I45" s="176">
        <v>0</v>
      </c>
      <c r="J45" s="32">
        <f t="shared" si="3"/>
        <v>0</v>
      </c>
      <c r="K45" s="33"/>
      <c r="L45" s="29">
        <v>0</v>
      </c>
      <c r="M45" s="176">
        <v>0</v>
      </c>
      <c r="N45" s="30">
        <f t="shared" si="12"/>
        <v>0</v>
      </c>
      <c r="O45" s="176">
        <v>0</v>
      </c>
      <c r="P45" s="34">
        <f t="shared" si="4"/>
        <v>0</v>
      </c>
      <c r="Q45" s="176">
        <v>0</v>
      </c>
      <c r="R45" s="32">
        <f t="shared" si="5"/>
        <v>0</v>
      </c>
      <c r="S45" s="33"/>
      <c r="T45" s="29">
        <v>0</v>
      </c>
      <c r="U45" s="176">
        <v>0</v>
      </c>
      <c r="V45" s="30">
        <f t="shared" si="13"/>
        <v>0</v>
      </c>
      <c r="W45" s="176">
        <v>0</v>
      </c>
      <c r="X45" s="34">
        <f t="shared" si="7"/>
        <v>0</v>
      </c>
      <c r="Y45" s="176">
        <v>0</v>
      </c>
      <c r="Z45" s="34">
        <f t="shared" si="8"/>
        <v>0</v>
      </c>
      <c r="AA45" s="97"/>
      <c r="AB45" s="97"/>
      <c r="AC45" s="97"/>
      <c r="AD45" s="97"/>
      <c r="AE45" s="97"/>
      <c r="AF45" s="97"/>
      <c r="AG45" s="97"/>
      <c r="AH45" s="97"/>
      <c r="AI45" s="97"/>
      <c r="AJ45" s="97"/>
    </row>
    <row r="46" spans="1:36" hidden="1" outlineLevel="1" x14ac:dyDescent="0.2">
      <c r="A46" s="738"/>
      <c r="B46" s="300"/>
      <c r="C46" s="295"/>
      <c r="D46" s="29">
        <v>0</v>
      </c>
      <c r="E46" s="176">
        <v>0</v>
      </c>
      <c r="F46" s="30">
        <f t="shared" si="11"/>
        <v>0</v>
      </c>
      <c r="G46" s="176">
        <v>0</v>
      </c>
      <c r="H46" s="34">
        <f t="shared" si="14"/>
        <v>0</v>
      </c>
      <c r="I46" s="176">
        <v>0</v>
      </c>
      <c r="J46" s="32">
        <f t="shared" si="3"/>
        <v>0</v>
      </c>
      <c r="K46" s="33"/>
      <c r="L46" s="29">
        <v>0</v>
      </c>
      <c r="M46" s="176">
        <v>0</v>
      </c>
      <c r="N46" s="30">
        <f t="shared" si="12"/>
        <v>0</v>
      </c>
      <c r="O46" s="176">
        <v>0</v>
      </c>
      <c r="P46" s="34">
        <f t="shared" si="4"/>
        <v>0</v>
      </c>
      <c r="Q46" s="176">
        <v>0</v>
      </c>
      <c r="R46" s="32">
        <f t="shared" si="5"/>
        <v>0</v>
      </c>
      <c r="S46" s="33"/>
      <c r="T46" s="29">
        <v>0</v>
      </c>
      <c r="U46" s="176">
        <v>0</v>
      </c>
      <c r="V46" s="30">
        <f t="shared" si="13"/>
        <v>0</v>
      </c>
      <c r="W46" s="176">
        <v>0</v>
      </c>
      <c r="X46" s="34">
        <f t="shared" si="7"/>
        <v>0</v>
      </c>
      <c r="Y46" s="176">
        <v>0</v>
      </c>
      <c r="Z46" s="34">
        <f t="shared" si="8"/>
        <v>0</v>
      </c>
      <c r="AA46" s="97"/>
      <c r="AB46" s="97"/>
      <c r="AC46" s="97"/>
      <c r="AD46" s="97"/>
      <c r="AE46" s="97"/>
      <c r="AF46" s="97"/>
      <c r="AG46" s="97"/>
      <c r="AH46" s="97"/>
      <c r="AI46" s="97"/>
      <c r="AJ46" s="97"/>
    </row>
    <row r="47" spans="1:36" hidden="1" outlineLevel="1" x14ac:dyDescent="0.2">
      <c r="A47" s="738"/>
      <c r="B47" s="300"/>
      <c r="C47" s="295"/>
      <c r="D47" s="29">
        <v>0</v>
      </c>
      <c r="E47" s="176">
        <v>0</v>
      </c>
      <c r="F47" s="30">
        <f t="shared" si="11"/>
        <v>0</v>
      </c>
      <c r="G47" s="176">
        <v>0</v>
      </c>
      <c r="H47" s="34">
        <f t="shared" si="14"/>
        <v>0</v>
      </c>
      <c r="I47" s="176">
        <v>0</v>
      </c>
      <c r="J47" s="32">
        <f t="shared" si="3"/>
        <v>0</v>
      </c>
      <c r="K47" s="33"/>
      <c r="L47" s="29">
        <v>0</v>
      </c>
      <c r="M47" s="176">
        <v>0</v>
      </c>
      <c r="N47" s="30">
        <f t="shared" si="12"/>
        <v>0</v>
      </c>
      <c r="O47" s="176">
        <v>0</v>
      </c>
      <c r="P47" s="34">
        <f t="shared" si="4"/>
        <v>0</v>
      </c>
      <c r="Q47" s="176">
        <v>0</v>
      </c>
      <c r="R47" s="32">
        <f t="shared" si="5"/>
        <v>0</v>
      </c>
      <c r="S47" s="33"/>
      <c r="T47" s="29">
        <v>0</v>
      </c>
      <c r="U47" s="176">
        <v>0</v>
      </c>
      <c r="V47" s="30">
        <f t="shared" si="13"/>
        <v>0</v>
      </c>
      <c r="W47" s="176">
        <v>0</v>
      </c>
      <c r="X47" s="34">
        <f t="shared" si="7"/>
        <v>0</v>
      </c>
      <c r="Y47" s="176">
        <v>0</v>
      </c>
      <c r="Z47" s="34">
        <f t="shared" si="8"/>
        <v>0</v>
      </c>
      <c r="AA47" s="97"/>
      <c r="AB47" s="97"/>
      <c r="AC47" s="97"/>
      <c r="AD47" s="97"/>
      <c r="AE47" s="97"/>
      <c r="AF47" s="97"/>
      <c r="AG47" s="97"/>
      <c r="AH47" s="97"/>
      <c r="AI47" s="97"/>
      <c r="AJ47" s="97"/>
    </row>
    <row r="48" spans="1:36" hidden="1" outlineLevel="1" x14ac:dyDescent="0.2">
      <c r="A48" s="738"/>
      <c r="B48" s="300"/>
      <c r="C48" s="295"/>
      <c r="D48" s="29">
        <v>0</v>
      </c>
      <c r="E48" s="176">
        <v>0</v>
      </c>
      <c r="F48" s="30">
        <f t="shared" si="11"/>
        <v>0</v>
      </c>
      <c r="G48" s="176">
        <v>0</v>
      </c>
      <c r="H48" s="34">
        <f t="shared" si="14"/>
        <v>0</v>
      </c>
      <c r="I48" s="176">
        <v>0</v>
      </c>
      <c r="J48" s="32">
        <f t="shared" si="3"/>
        <v>0</v>
      </c>
      <c r="K48" s="33"/>
      <c r="L48" s="29">
        <v>0</v>
      </c>
      <c r="M48" s="176">
        <v>0</v>
      </c>
      <c r="N48" s="34">
        <f t="shared" si="12"/>
        <v>0</v>
      </c>
      <c r="O48" s="176">
        <v>0</v>
      </c>
      <c r="P48" s="34">
        <f t="shared" si="4"/>
        <v>0</v>
      </c>
      <c r="Q48" s="176">
        <v>0</v>
      </c>
      <c r="R48" s="32">
        <f t="shared" si="5"/>
        <v>0</v>
      </c>
      <c r="S48" s="33"/>
      <c r="T48" s="29">
        <v>0</v>
      </c>
      <c r="U48" s="176">
        <v>0</v>
      </c>
      <c r="V48" s="34">
        <f t="shared" si="13"/>
        <v>0</v>
      </c>
      <c r="W48" s="176">
        <v>0</v>
      </c>
      <c r="X48" s="34">
        <f t="shared" si="7"/>
        <v>0</v>
      </c>
      <c r="Y48" s="176">
        <v>0</v>
      </c>
      <c r="Z48" s="34">
        <f t="shared" si="8"/>
        <v>0</v>
      </c>
      <c r="AA48" s="97"/>
      <c r="AB48" s="97"/>
      <c r="AC48" s="97"/>
      <c r="AD48" s="97"/>
      <c r="AE48" s="97"/>
      <c r="AF48" s="97"/>
      <c r="AG48" s="97"/>
      <c r="AH48" s="97"/>
      <c r="AI48" s="97"/>
      <c r="AJ48" s="97"/>
    </row>
    <row r="49" spans="1:36" hidden="1" outlineLevel="1" x14ac:dyDescent="0.2">
      <c r="A49" s="738"/>
      <c r="B49" s="300"/>
      <c r="C49" s="295"/>
      <c r="D49" s="29">
        <v>0</v>
      </c>
      <c r="E49" s="176">
        <v>0</v>
      </c>
      <c r="F49" s="30">
        <f t="shared" si="11"/>
        <v>0</v>
      </c>
      <c r="G49" s="176">
        <v>0</v>
      </c>
      <c r="H49" s="34">
        <f>D49*(1+$G$82)*G49</f>
        <v>0</v>
      </c>
      <c r="I49" s="176">
        <v>0</v>
      </c>
      <c r="J49" s="32">
        <f t="shared" si="3"/>
        <v>0</v>
      </c>
      <c r="K49" s="33"/>
      <c r="L49" s="29">
        <v>0</v>
      </c>
      <c r="M49" s="176">
        <v>0</v>
      </c>
      <c r="N49" s="30">
        <f t="shared" si="12"/>
        <v>0</v>
      </c>
      <c r="O49" s="176">
        <v>0</v>
      </c>
      <c r="P49" s="34">
        <f t="shared" si="4"/>
        <v>0</v>
      </c>
      <c r="Q49" s="176">
        <v>0</v>
      </c>
      <c r="R49" s="32">
        <f t="shared" si="5"/>
        <v>0</v>
      </c>
      <c r="S49" s="33"/>
      <c r="T49" s="29">
        <v>0</v>
      </c>
      <c r="U49" s="176">
        <v>0</v>
      </c>
      <c r="V49" s="30">
        <f t="shared" si="13"/>
        <v>0</v>
      </c>
      <c r="W49" s="176">
        <v>0</v>
      </c>
      <c r="X49" s="34">
        <f t="shared" si="7"/>
        <v>0</v>
      </c>
      <c r="Y49" s="176">
        <v>0</v>
      </c>
      <c r="Z49" s="34">
        <f t="shared" si="8"/>
        <v>0</v>
      </c>
      <c r="AA49" s="97"/>
      <c r="AB49" s="97"/>
      <c r="AC49" s="97"/>
      <c r="AD49" s="97"/>
      <c r="AE49" s="97"/>
      <c r="AF49" s="97"/>
      <c r="AG49" s="97"/>
      <c r="AH49" s="97"/>
      <c r="AI49" s="97"/>
      <c r="AJ49" s="97"/>
    </row>
    <row r="50" spans="1:36" hidden="1" outlineLevel="1" x14ac:dyDescent="0.2">
      <c r="A50" s="738"/>
      <c r="B50" s="300"/>
      <c r="C50" s="295"/>
      <c r="D50" s="29">
        <v>0</v>
      </c>
      <c r="E50" s="176">
        <v>0</v>
      </c>
      <c r="F50" s="30">
        <f>D50*E50</f>
        <v>0</v>
      </c>
      <c r="G50" s="176">
        <v>0</v>
      </c>
      <c r="H50" s="34">
        <f t="shared" si="14"/>
        <v>0</v>
      </c>
      <c r="I50" s="176">
        <v>0</v>
      </c>
      <c r="J50" s="32">
        <f t="shared" si="3"/>
        <v>0</v>
      </c>
      <c r="K50" s="33"/>
      <c r="L50" s="29">
        <v>0</v>
      </c>
      <c r="M50" s="176">
        <v>0</v>
      </c>
      <c r="N50" s="30">
        <f>L50*M50</f>
        <v>0</v>
      </c>
      <c r="O50" s="176">
        <v>0</v>
      </c>
      <c r="P50" s="34">
        <f t="shared" si="4"/>
        <v>0</v>
      </c>
      <c r="Q50" s="176">
        <v>0</v>
      </c>
      <c r="R50" s="32">
        <f t="shared" si="5"/>
        <v>0</v>
      </c>
      <c r="S50" s="33"/>
      <c r="T50" s="29">
        <v>0</v>
      </c>
      <c r="U50" s="176">
        <v>0</v>
      </c>
      <c r="V50" s="30">
        <f>T50*U50</f>
        <v>0</v>
      </c>
      <c r="W50" s="176">
        <v>0</v>
      </c>
      <c r="X50" s="34">
        <f t="shared" si="7"/>
        <v>0</v>
      </c>
      <c r="Y50" s="176">
        <v>0</v>
      </c>
      <c r="Z50" s="34">
        <f t="shared" si="8"/>
        <v>0</v>
      </c>
      <c r="AA50" s="97"/>
      <c r="AB50" s="97"/>
      <c r="AC50" s="97"/>
      <c r="AD50" s="97"/>
      <c r="AE50" s="97"/>
      <c r="AF50" s="97"/>
      <c r="AG50" s="97"/>
      <c r="AH50" s="97"/>
      <c r="AI50" s="97"/>
      <c r="AJ50" s="97"/>
    </row>
    <row r="51" spans="1:36" hidden="1" outlineLevel="1" x14ac:dyDescent="0.2">
      <c r="A51" s="738"/>
      <c r="B51" s="300"/>
      <c r="C51" s="295"/>
      <c r="D51" s="29">
        <v>0</v>
      </c>
      <c r="E51" s="176">
        <v>0</v>
      </c>
      <c r="F51" s="30">
        <f>D51*E51</f>
        <v>0</v>
      </c>
      <c r="G51" s="176">
        <v>0</v>
      </c>
      <c r="H51" s="34">
        <f t="shared" si="14"/>
        <v>0</v>
      </c>
      <c r="I51" s="176">
        <v>0</v>
      </c>
      <c r="J51" s="32">
        <f t="shared" si="3"/>
        <v>0</v>
      </c>
      <c r="K51" s="33"/>
      <c r="L51" s="29">
        <v>0</v>
      </c>
      <c r="M51" s="176">
        <v>0</v>
      </c>
      <c r="N51" s="30">
        <f>L51*M51</f>
        <v>0</v>
      </c>
      <c r="O51" s="176">
        <v>0</v>
      </c>
      <c r="P51" s="34">
        <f t="shared" si="4"/>
        <v>0</v>
      </c>
      <c r="Q51" s="176">
        <v>0</v>
      </c>
      <c r="R51" s="32">
        <f t="shared" si="5"/>
        <v>0</v>
      </c>
      <c r="S51" s="33"/>
      <c r="T51" s="29">
        <v>0</v>
      </c>
      <c r="U51" s="176">
        <v>0</v>
      </c>
      <c r="V51" s="30">
        <f>T51*U51</f>
        <v>0</v>
      </c>
      <c r="W51" s="176">
        <v>0</v>
      </c>
      <c r="X51" s="34">
        <f t="shared" si="7"/>
        <v>0</v>
      </c>
      <c r="Y51" s="176">
        <v>0</v>
      </c>
      <c r="Z51" s="34">
        <f t="shared" si="8"/>
        <v>0</v>
      </c>
      <c r="AA51" s="97"/>
      <c r="AB51" s="97"/>
      <c r="AC51" s="97"/>
      <c r="AD51" s="97"/>
      <c r="AE51" s="97"/>
      <c r="AF51" s="97"/>
      <c r="AG51" s="97"/>
      <c r="AH51" s="97"/>
      <c r="AI51" s="97"/>
      <c r="AJ51" s="97"/>
    </row>
    <row r="52" spans="1:36" hidden="1" outlineLevel="1" x14ac:dyDescent="0.2">
      <c r="A52" s="738"/>
      <c r="B52" s="300"/>
      <c r="C52" s="295"/>
      <c r="D52" s="29">
        <v>0</v>
      </c>
      <c r="E52" s="176">
        <v>0</v>
      </c>
      <c r="F52" s="30">
        <f t="shared" si="11"/>
        <v>0</v>
      </c>
      <c r="G52" s="176">
        <v>0</v>
      </c>
      <c r="H52" s="34">
        <f t="shared" si="14"/>
        <v>0</v>
      </c>
      <c r="I52" s="176">
        <v>0</v>
      </c>
      <c r="J52" s="32">
        <f t="shared" si="3"/>
        <v>0</v>
      </c>
      <c r="K52" s="33"/>
      <c r="L52" s="29">
        <v>0</v>
      </c>
      <c r="M52" s="176">
        <v>0</v>
      </c>
      <c r="N52" s="30">
        <f t="shared" si="12"/>
        <v>0</v>
      </c>
      <c r="O52" s="176">
        <v>0</v>
      </c>
      <c r="P52" s="34">
        <f t="shared" si="4"/>
        <v>0</v>
      </c>
      <c r="Q52" s="176">
        <v>0</v>
      </c>
      <c r="R52" s="32">
        <f t="shared" si="5"/>
        <v>0</v>
      </c>
      <c r="S52" s="33"/>
      <c r="T52" s="29">
        <v>0</v>
      </c>
      <c r="U52" s="176">
        <v>0</v>
      </c>
      <c r="V52" s="30">
        <f t="shared" si="13"/>
        <v>0</v>
      </c>
      <c r="W52" s="176">
        <v>0</v>
      </c>
      <c r="X52" s="34">
        <f t="shared" si="7"/>
        <v>0</v>
      </c>
      <c r="Y52" s="176">
        <v>0</v>
      </c>
      <c r="Z52" s="34">
        <f t="shared" si="8"/>
        <v>0</v>
      </c>
      <c r="AA52" s="97"/>
      <c r="AB52" s="97"/>
      <c r="AC52" s="97"/>
      <c r="AD52" s="97"/>
      <c r="AE52" s="97"/>
      <c r="AF52" s="97"/>
      <c r="AG52" s="97"/>
      <c r="AH52" s="97"/>
      <c r="AI52" s="97"/>
      <c r="AJ52" s="97"/>
    </row>
    <row r="53" spans="1:36" hidden="1" outlineLevel="1" x14ac:dyDescent="0.2">
      <c r="A53" s="738"/>
      <c r="B53" s="300"/>
      <c r="C53" s="295"/>
      <c r="D53" s="29">
        <v>0</v>
      </c>
      <c r="E53" s="176">
        <v>0</v>
      </c>
      <c r="F53" s="30">
        <f t="shared" si="11"/>
        <v>0</v>
      </c>
      <c r="G53" s="176">
        <v>0</v>
      </c>
      <c r="H53" s="34">
        <f t="shared" si="14"/>
        <v>0</v>
      </c>
      <c r="I53" s="176">
        <v>0</v>
      </c>
      <c r="J53" s="32">
        <f t="shared" si="3"/>
        <v>0</v>
      </c>
      <c r="K53" s="33"/>
      <c r="L53" s="29">
        <v>0</v>
      </c>
      <c r="M53" s="176">
        <v>0</v>
      </c>
      <c r="N53" s="30">
        <f t="shared" si="12"/>
        <v>0</v>
      </c>
      <c r="O53" s="176">
        <v>0</v>
      </c>
      <c r="P53" s="34">
        <f t="shared" si="4"/>
        <v>0</v>
      </c>
      <c r="Q53" s="176">
        <v>0</v>
      </c>
      <c r="R53" s="32">
        <f t="shared" si="5"/>
        <v>0</v>
      </c>
      <c r="S53" s="33"/>
      <c r="T53" s="29">
        <v>0</v>
      </c>
      <c r="U53" s="176">
        <v>0</v>
      </c>
      <c r="V53" s="30">
        <f t="shared" si="13"/>
        <v>0</v>
      </c>
      <c r="W53" s="176">
        <v>0</v>
      </c>
      <c r="X53" s="34">
        <f t="shared" si="7"/>
        <v>0</v>
      </c>
      <c r="Y53" s="176">
        <v>0</v>
      </c>
      <c r="Z53" s="34">
        <f t="shared" si="8"/>
        <v>0</v>
      </c>
      <c r="AA53" s="97"/>
      <c r="AB53" s="97"/>
      <c r="AC53" s="97"/>
      <c r="AD53" s="97"/>
      <c r="AE53" s="97"/>
      <c r="AF53" s="97"/>
      <c r="AG53" s="97"/>
      <c r="AH53" s="97"/>
      <c r="AI53" s="97"/>
      <c r="AJ53" s="97"/>
    </row>
    <row r="54" spans="1:36" hidden="1" outlineLevel="1" x14ac:dyDescent="0.2">
      <c r="A54" s="738"/>
      <c r="B54" s="300"/>
      <c r="C54" s="295"/>
      <c r="D54" s="29">
        <v>0</v>
      </c>
      <c r="E54" s="176">
        <v>0</v>
      </c>
      <c r="F54" s="30">
        <f t="shared" si="11"/>
        <v>0</v>
      </c>
      <c r="G54" s="176">
        <v>0</v>
      </c>
      <c r="H54" s="34">
        <f t="shared" si="14"/>
        <v>0</v>
      </c>
      <c r="I54" s="176">
        <v>0</v>
      </c>
      <c r="J54" s="32">
        <f t="shared" si="3"/>
        <v>0</v>
      </c>
      <c r="K54" s="33"/>
      <c r="L54" s="29">
        <v>0</v>
      </c>
      <c r="M54" s="176">
        <v>0</v>
      </c>
      <c r="N54" s="30">
        <f>L54*M54</f>
        <v>0</v>
      </c>
      <c r="O54" s="176">
        <v>0</v>
      </c>
      <c r="P54" s="34">
        <f t="shared" si="4"/>
        <v>0</v>
      </c>
      <c r="Q54" s="176">
        <v>0</v>
      </c>
      <c r="R54" s="32">
        <f t="shared" si="5"/>
        <v>0</v>
      </c>
      <c r="S54" s="33"/>
      <c r="T54" s="29">
        <v>0</v>
      </c>
      <c r="U54" s="176">
        <v>0</v>
      </c>
      <c r="V54" s="30">
        <f t="shared" si="13"/>
        <v>0</v>
      </c>
      <c r="W54" s="176">
        <v>0</v>
      </c>
      <c r="X54" s="34">
        <f t="shared" si="7"/>
        <v>0</v>
      </c>
      <c r="Y54" s="176">
        <v>0</v>
      </c>
      <c r="Z54" s="34">
        <f t="shared" si="8"/>
        <v>0</v>
      </c>
      <c r="AA54" s="97"/>
      <c r="AB54" s="97"/>
      <c r="AC54" s="97"/>
      <c r="AD54" s="97"/>
      <c r="AE54" s="97"/>
      <c r="AF54" s="97"/>
      <c r="AG54" s="97"/>
      <c r="AH54" s="97"/>
      <c r="AI54" s="97"/>
      <c r="AJ54" s="97"/>
    </row>
    <row r="55" spans="1:36" hidden="1" outlineLevel="1" x14ac:dyDescent="0.2">
      <c r="A55" s="738"/>
      <c r="B55" s="300"/>
      <c r="C55" s="295"/>
      <c r="D55" s="178">
        <v>0</v>
      </c>
      <c r="E55" s="176">
        <v>0</v>
      </c>
      <c r="F55" s="30">
        <f>D55*E55</f>
        <v>0</v>
      </c>
      <c r="G55" s="176">
        <v>0</v>
      </c>
      <c r="H55" s="34">
        <f t="shared" si="14"/>
        <v>0</v>
      </c>
      <c r="I55" s="176">
        <v>0</v>
      </c>
      <c r="J55" s="32">
        <f t="shared" si="3"/>
        <v>0</v>
      </c>
      <c r="K55" s="33"/>
      <c r="L55" s="178">
        <v>0</v>
      </c>
      <c r="M55" s="176">
        <v>0</v>
      </c>
      <c r="N55" s="30">
        <f>L55*M55</f>
        <v>0</v>
      </c>
      <c r="O55" s="176">
        <v>0</v>
      </c>
      <c r="P55" s="34">
        <f t="shared" si="4"/>
        <v>0</v>
      </c>
      <c r="Q55" s="176">
        <v>0</v>
      </c>
      <c r="R55" s="32">
        <f t="shared" si="5"/>
        <v>0</v>
      </c>
      <c r="S55" s="33"/>
      <c r="T55" s="178">
        <v>0</v>
      </c>
      <c r="U55" s="176">
        <v>0</v>
      </c>
      <c r="V55" s="30">
        <f>T55*U55</f>
        <v>0</v>
      </c>
      <c r="W55" s="176">
        <v>0</v>
      </c>
      <c r="X55" s="34">
        <f t="shared" si="7"/>
        <v>0</v>
      </c>
      <c r="Y55" s="176">
        <v>0</v>
      </c>
      <c r="Z55" s="34">
        <f t="shared" si="8"/>
        <v>0</v>
      </c>
      <c r="AA55" s="97"/>
      <c r="AB55" s="97"/>
      <c r="AC55" s="97"/>
      <c r="AD55" s="97"/>
      <c r="AE55" s="97"/>
      <c r="AF55" s="97"/>
      <c r="AG55" s="97"/>
      <c r="AH55" s="97"/>
      <c r="AI55" s="97"/>
      <c r="AJ55" s="97"/>
    </row>
    <row r="56" spans="1:36" hidden="1" outlineLevel="1" x14ac:dyDescent="0.2">
      <c r="A56" s="317"/>
      <c r="B56" s="300"/>
      <c r="C56" s="295"/>
      <c r="D56" s="178">
        <v>0</v>
      </c>
      <c r="E56" s="176">
        <v>0</v>
      </c>
      <c r="F56" s="30">
        <f>D56*E56</f>
        <v>0</v>
      </c>
      <c r="G56" s="176">
        <v>0</v>
      </c>
      <c r="H56" s="34">
        <f t="shared" si="14"/>
        <v>0</v>
      </c>
      <c r="I56" s="176">
        <v>0</v>
      </c>
      <c r="J56" s="32">
        <f t="shared" si="3"/>
        <v>0</v>
      </c>
      <c r="K56" s="33"/>
      <c r="L56" s="178">
        <v>0</v>
      </c>
      <c r="M56" s="176">
        <v>0</v>
      </c>
      <c r="N56" s="30">
        <f>L56*M56</f>
        <v>0</v>
      </c>
      <c r="O56" s="28">
        <v>0</v>
      </c>
      <c r="P56" s="34">
        <f t="shared" si="4"/>
        <v>0</v>
      </c>
      <c r="Q56" s="31">
        <v>0</v>
      </c>
      <c r="R56" s="32">
        <f t="shared" si="5"/>
        <v>0</v>
      </c>
      <c r="S56" s="33"/>
      <c r="T56" s="178">
        <v>0</v>
      </c>
      <c r="U56" s="176">
        <v>0</v>
      </c>
      <c r="V56" s="30">
        <f>T56*U56</f>
        <v>0</v>
      </c>
      <c r="W56" s="28">
        <v>0</v>
      </c>
      <c r="X56" s="34">
        <f t="shared" si="7"/>
        <v>0</v>
      </c>
      <c r="Y56" s="31">
        <v>0</v>
      </c>
      <c r="Z56" s="34">
        <f t="shared" si="8"/>
        <v>0</v>
      </c>
      <c r="AA56" s="97"/>
      <c r="AB56" s="97"/>
      <c r="AC56" s="97"/>
      <c r="AD56" s="97"/>
      <c r="AE56" s="97"/>
      <c r="AF56" s="97"/>
      <c r="AG56" s="97"/>
      <c r="AH56" s="97"/>
      <c r="AI56" s="97"/>
      <c r="AJ56" s="97"/>
    </row>
    <row r="57" spans="1:36" hidden="1" outlineLevel="1" x14ac:dyDescent="0.2">
      <c r="A57" s="317"/>
      <c r="B57" s="300"/>
      <c r="C57" s="295"/>
      <c r="D57" s="29">
        <v>0</v>
      </c>
      <c r="E57" s="176">
        <v>0</v>
      </c>
      <c r="F57" s="30">
        <f>D57*E57</f>
        <v>0</v>
      </c>
      <c r="G57" s="176">
        <v>0</v>
      </c>
      <c r="H57" s="34">
        <f t="shared" si="14"/>
        <v>0</v>
      </c>
      <c r="I57" s="176">
        <v>0</v>
      </c>
      <c r="J57" s="32">
        <f t="shared" si="3"/>
        <v>0</v>
      </c>
      <c r="K57" s="33"/>
      <c r="L57" s="29">
        <v>0</v>
      </c>
      <c r="M57" s="176">
        <v>0</v>
      </c>
      <c r="N57" s="30">
        <f t="shared" si="12"/>
        <v>0</v>
      </c>
      <c r="O57" s="28">
        <v>0</v>
      </c>
      <c r="P57" s="34">
        <f t="shared" si="4"/>
        <v>0</v>
      </c>
      <c r="Q57" s="31">
        <v>0</v>
      </c>
      <c r="R57" s="32">
        <f t="shared" si="5"/>
        <v>0</v>
      </c>
      <c r="S57" s="33"/>
      <c r="T57" s="29">
        <v>0</v>
      </c>
      <c r="U57" s="176">
        <v>0</v>
      </c>
      <c r="V57" s="30">
        <f t="shared" si="13"/>
        <v>0</v>
      </c>
      <c r="W57" s="28">
        <v>0</v>
      </c>
      <c r="X57" s="34">
        <f t="shared" si="7"/>
        <v>0</v>
      </c>
      <c r="Y57" s="31">
        <v>0</v>
      </c>
      <c r="Z57" s="34">
        <f t="shared" si="8"/>
        <v>0</v>
      </c>
      <c r="AA57" s="97"/>
      <c r="AB57" s="97"/>
      <c r="AC57" s="97"/>
      <c r="AD57" s="97"/>
      <c r="AE57" s="97"/>
      <c r="AF57" s="97"/>
      <c r="AG57" s="97"/>
      <c r="AH57" s="97"/>
      <c r="AI57" s="97"/>
      <c r="AJ57" s="97"/>
    </row>
    <row r="58" spans="1:36" hidden="1" outlineLevel="1" x14ac:dyDescent="0.2">
      <c r="A58" s="317"/>
      <c r="B58" s="158"/>
      <c r="C58" s="35"/>
      <c r="D58" s="178">
        <v>0</v>
      </c>
      <c r="E58" s="176">
        <v>0</v>
      </c>
      <c r="F58" s="30">
        <f t="shared" ref="F57:F63" si="15">D58*E58</f>
        <v>0</v>
      </c>
      <c r="G58" s="176">
        <v>0</v>
      </c>
      <c r="H58" s="34">
        <f t="shared" si="14"/>
        <v>0</v>
      </c>
      <c r="I58" s="176">
        <v>0</v>
      </c>
      <c r="J58" s="32">
        <f t="shared" si="3"/>
        <v>0</v>
      </c>
      <c r="K58" s="33"/>
      <c r="L58" s="178">
        <v>0</v>
      </c>
      <c r="M58" s="176">
        <v>0</v>
      </c>
      <c r="N58" s="30">
        <f t="shared" si="12"/>
        <v>0</v>
      </c>
      <c r="O58" s="28">
        <v>0</v>
      </c>
      <c r="P58" s="34">
        <f t="shared" si="4"/>
        <v>0</v>
      </c>
      <c r="Q58" s="31">
        <v>0</v>
      </c>
      <c r="R58" s="32">
        <f t="shared" si="5"/>
        <v>0</v>
      </c>
      <c r="S58" s="33"/>
      <c r="T58" s="178">
        <v>0</v>
      </c>
      <c r="U58" s="176">
        <v>0</v>
      </c>
      <c r="V58" s="30">
        <f t="shared" si="13"/>
        <v>0</v>
      </c>
      <c r="W58" s="28">
        <v>0</v>
      </c>
      <c r="X58" s="34">
        <f t="shared" si="7"/>
        <v>0</v>
      </c>
      <c r="Y58" s="31">
        <v>0</v>
      </c>
      <c r="Z58" s="34">
        <f t="shared" si="8"/>
        <v>0</v>
      </c>
      <c r="AA58" s="97"/>
      <c r="AB58" s="97"/>
      <c r="AC58" s="97"/>
      <c r="AD58" s="97"/>
      <c r="AE58" s="97"/>
      <c r="AF58" s="97"/>
      <c r="AG58" s="97"/>
      <c r="AH58" s="97"/>
      <c r="AI58" s="97"/>
      <c r="AJ58" s="97"/>
    </row>
    <row r="59" spans="1:36" hidden="1" outlineLevel="1" x14ac:dyDescent="0.2">
      <c r="A59" s="317"/>
      <c r="B59" s="158"/>
      <c r="C59" s="35"/>
      <c r="D59" s="29">
        <v>0</v>
      </c>
      <c r="E59" s="176">
        <v>0</v>
      </c>
      <c r="F59" s="30">
        <f>D59*E59</f>
        <v>0</v>
      </c>
      <c r="G59" s="176">
        <v>0</v>
      </c>
      <c r="H59" s="34">
        <f t="shared" si="14"/>
        <v>0</v>
      </c>
      <c r="I59" s="176">
        <v>0</v>
      </c>
      <c r="J59" s="32">
        <f t="shared" si="3"/>
        <v>0</v>
      </c>
      <c r="K59" s="33"/>
      <c r="L59" s="29">
        <v>0</v>
      </c>
      <c r="M59" s="176">
        <v>0</v>
      </c>
      <c r="N59" s="30">
        <f>L59*M59</f>
        <v>0</v>
      </c>
      <c r="O59" s="28">
        <v>0</v>
      </c>
      <c r="P59" s="34">
        <f t="shared" si="4"/>
        <v>0</v>
      </c>
      <c r="Q59" s="31">
        <v>0</v>
      </c>
      <c r="R59" s="32">
        <f t="shared" si="5"/>
        <v>0</v>
      </c>
      <c r="S59" s="33"/>
      <c r="T59" s="29">
        <v>0</v>
      </c>
      <c r="U59" s="176">
        <v>0</v>
      </c>
      <c r="V59" s="30">
        <f>T59*U59</f>
        <v>0</v>
      </c>
      <c r="W59" s="28">
        <v>0</v>
      </c>
      <c r="X59" s="34">
        <f t="shared" si="7"/>
        <v>0</v>
      </c>
      <c r="Y59" s="31">
        <v>0</v>
      </c>
      <c r="Z59" s="34">
        <f t="shared" si="8"/>
        <v>0</v>
      </c>
      <c r="AA59" s="97"/>
      <c r="AB59" s="97"/>
      <c r="AC59" s="97"/>
      <c r="AD59" s="97"/>
      <c r="AE59" s="97"/>
      <c r="AF59" s="97"/>
      <c r="AG59" s="97"/>
      <c r="AH59" s="97"/>
      <c r="AI59" s="97"/>
      <c r="AJ59" s="97"/>
    </row>
    <row r="60" spans="1:36" hidden="1" outlineLevel="1" x14ac:dyDescent="0.2">
      <c r="A60" s="317"/>
      <c r="B60" s="158"/>
      <c r="C60" s="35"/>
      <c r="D60" s="178">
        <v>0</v>
      </c>
      <c r="E60" s="176">
        <v>0</v>
      </c>
      <c r="F60" s="30">
        <f>D60*E60</f>
        <v>0</v>
      </c>
      <c r="G60" s="176">
        <v>0</v>
      </c>
      <c r="H60" s="34">
        <f t="shared" si="14"/>
        <v>0</v>
      </c>
      <c r="I60" s="176">
        <v>0</v>
      </c>
      <c r="J60" s="32">
        <f t="shared" si="3"/>
        <v>0</v>
      </c>
      <c r="K60" s="33"/>
      <c r="L60" s="178">
        <v>0</v>
      </c>
      <c r="M60" s="176">
        <v>0</v>
      </c>
      <c r="N60" s="30">
        <f>L60*M60</f>
        <v>0</v>
      </c>
      <c r="O60" s="28">
        <v>0</v>
      </c>
      <c r="P60" s="34">
        <f t="shared" si="4"/>
        <v>0</v>
      </c>
      <c r="Q60" s="31">
        <v>0</v>
      </c>
      <c r="R60" s="32">
        <f t="shared" si="5"/>
        <v>0</v>
      </c>
      <c r="S60" s="33"/>
      <c r="T60" s="178">
        <v>0</v>
      </c>
      <c r="U60" s="176">
        <v>0</v>
      </c>
      <c r="V60" s="30">
        <f>T60*U60</f>
        <v>0</v>
      </c>
      <c r="W60" s="28">
        <v>0</v>
      </c>
      <c r="X60" s="34">
        <f t="shared" si="7"/>
        <v>0</v>
      </c>
      <c r="Y60" s="31">
        <v>0</v>
      </c>
      <c r="Z60" s="34">
        <f t="shared" si="8"/>
        <v>0</v>
      </c>
      <c r="AA60" s="97"/>
      <c r="AB60" s="97"/>
      <c r="AC60" s="97"/>
      <c r="AD60" s="97"/>
      <c r="AE60" s="97"/>
      <c r="AF60" s="97"/>
      <c r="AG60" s="97"/>
      <c r="AH60" s="97"/>
      <c r="AI60" s="97"/>
      <c r="AJ60" s="97"/>
    </row>
    <row r="61" spans="1:36" hidden="1" outlineLevel="1" x14ac:dyDescent="0.2">
      <c r="A61" s="317"/>
      <c r="B61" s="158"/>
      <c r="C61" s="35"/>
      <c r="D61" s="29">
        <v>0</v>
      </c>
      <c r="E61" s="176">
        <v>0</v>
      </c>
      <c r="F61" s="30">
        <f t="shared" si="15"/>
        <v>0</v>
      </c>
      <c r="G61" s="176">
        <v>0</v>
      </c>
      <c r="H61" s="34">
        <f t="shared" si="14"/>
        <v>0</v>
      </c>
      <c r="I61" s="176">
        <v>0</v>
      </c>
      <c r="J61" s="32">
        <f t="shared" si="3"/>
        <v>0</v>
      </c>
      <c r="K61" s="33"/>
      <c r="L61" s="29">
        <v>0</v>
      </c>
      <c r="M61" s="176">
        <v>0</v>
      </c>
      <c r="N61" s="30">
        <f t="shared" si="12"/>
        <v>0</v>
      </c>
      <c r="O61" s="28">
        <v>0</v>
      </c>
      <c r="P61" s="34">
        <f t="shared" si="4"/>
        <v>0</v>
      </c>
      <c r="Q61" s="31">
        <v>0</v>
      </c>
      <c r="R61" s="32">
        <f t="shared" si="5"/>
        <v>0</v>
      </c>
      <c r="S61" s="33"/>
      <c r="T61" s="29">
        <v>0</v>
      </c>
      <c r="U61" s="176">
        <v>0</v>
      </c>
      <c r="V61" s="30">
        <f t="shared" si="13"/>
        <v>0</v>
      </c>
      <c r="W61" s="28">
        <v>0</v>
      </c>
      <c r="X61" s="34">
        <f t="shared" si="7"/>
        <v>0</v>
      </c>
      <c r="Y61" s="31">
        <v>0</v>
      </c>
      <c r="Z61" s="34">
        <f t="shared" si="8"/>
        <v>0</v>
      </c>
      <c r="AA61" s="97"/>
      <c r="AB61" s="97"/>
      <c r="AC61" s="97"/>
      <c r="AD61" s="97"/>
      <c r="AE61" s="97"/>
      <c r="AF61" s="97"/>
      <c r="AG61" s="97"/>
      <c r="AH61" s="97"/>
      <c r="AI61" s="97"/>
      <c r="AJ61" s="97"/>
    </row>
    <row r="62" spans="1:36" hidden="1" outlineLevel="1" x14ac:dyDescent="0.2">
      <c r="A62" s="317"/>
      <c r="B62" s="158"/>
      <c r="C62" s="35"/>
      <c r="D62" s="178">
        <v>0</v>
      </c>
      <c r="E62" s="176">
        <v>0</v>
      </c>
      <c r="F62" s="30">
        <f t="shared" si="15"/>
        <v>0</v>
      </c>
      <c r="G62" s="176">
        <v>0</v>
      </c>
      <c r="H62" s="34">
        <f t="shared" si="14"/>
        <v>0</v>
      </c>
      <c r="I62" s="176">
        <v>0</v>
      </c>
      <c r="J62" s="32">
        <f t="shared" si="3"/>
        <v>0</v>
      </c>
      <c r="K62" s="33"/>
      <c r="L62" s="178">
        <v>0</v>
      </c>
      <c r="M62" s="176">
        <v>0</v>
      </c>
      <c r="N62" s="30">
        <f t="shared" si="12"/>
        <v>0</v>
      </c>
      <c r="O62" s="28">
        <v>0</v>
      </c>
      <c r="P62" s="34">
        <f t="shared" si="4"/>
        <v>0</v>
      </c>
      <c r="Q62" s="31">
        <v>0</v>
      </c>
      <c r="R62" s="32">
        <f t="shared" si="5"/>
        <v>0</v>
      </c>
      <c r="S62" s="33"/>
      <c r="T62" s="178">
        <v>0</v>
      </c>
      <c r="U62" s="176">
        <v>0</v>
      </c>
      <c r="V62" s="30">
        <f t="shared" si="13"/>
        <v>0</v>
      </c>
      <c r="W62" s="28">
        <v>0</v>
      </c>
      <c r="X62" s="34">
        <f t="shared" si="7"/>
        <v>0</v>
      </c>
      <c r="Y62" s="31">
        <v>0</v>
      </c>
      <c r="Z62" s="34">
        <f t="shared" si="8"/>
        <v>0</v>
      </c>
      <c r="AA62" s="97"/>
      <c r="AB62" s="97"/>
      <c r="AC62" s="97"/>
      <c r="AD62" s="97"/>
      <c r="AE62" s="97"/>
      <c r="AF62" s="97"/>
      <c r="AG62" s="97"/>
      <c r="AH62" s="97"/>
      <c r="AI62" s="97"/>
      <c r="AJ62" s="97"/>
    </row>
    <row r="63" spans="1:36" ht="13.5" hidden="1" outlineLevel="1" thickBot="1" x14ac:dyDescent="0.25">
      <c r="A63" s="317"/>
      <c r="B63" s="158"/>
      <c r="C63" s="35"/>
      <c r="D63" s="179">
        <v>0</v>
      </c>
      <c r="E63" s="177">
        <v>0</v>
      </c>
      <c r="F63" s="30">
        <f t="shared" si="15"/>
        <v>0</v>
      </c>
      <c r="G63" s="28">
        <v>0</v>
      </c>
      <c r="H63" s="34">
        <f t="shared" si="14"/>
        <v>0</v>
      </c>
      <c r="I63" s="31">
        <v>0</v>
      </c>
      <c r="J63" s="32">
        <f t="shared" si="3"/>
        <v>0</v>
      </c>
      <c r="K63" s="33"/>
      <c r="L63" s="179">
        <v>0</v>
      </c>
      <c r="M63" s="177">
        <v>0</v>
      </c>
      <c r="N63" s="30">
        <f t="shared" si="12"/>
        <v>0</v>
      </c>
      <c r="O63" s="28">
        <v>0</v>
      </c>
      <c r="P63" s="34">
        <f t="shared" si="4"/>
        <v>0</v>
      </c>
      <c r="Q63" s="31">
        <v>0</v>
      </c>
      <c r="R63" s="32">
        <f t="shared" si="5"/>
        <v>0</v>
      </c>
      <c r="S63" s="33"/>
      <c r="T63" s="179">
        <v>0</v>
      </c>
      <c r="U63" s="177">
        <v>0</v>
      </c>
      <c r="V63" s="30">
        <f t="shared" si="13"/>
        <v>0</v>
      </c>
      <c r="W63" s="28">
        <v>0</v>
      </c>
      <c r="X63" s="34">
        <f t="shared" si="7"/>
        <v>0</v>
      </c>
      <c r="Y63" s="31">
        <v>0</v>
      </c>
      <c r="Z63" s="34">
        <f t="shared" si="8"/>
        <v>0</v>
      </c>
      <c r="AA63" s="97"/>
      <c r="AB63" s="97"/>
      <c r="AC63" s="97"/>
      <c r="AD63" s="97"/>
      <c r="AE63" s="97"/>
      <c r="AF63" s="97"/>
      <c r="AG63" s="97"/>
      <c r="AH63" s="97"/>
      <c r="AI63" s="97"/>
      <c r="AJ63" s="97"/>
    </row>
    <row r="64" spans="1:36" s="624" customFormat="1" ht="15" collapsed="1" x14ac:dyDescent="0.25">
      <c r="A64" s="612"/>
      <c r="B64" s="613" t="s">
        <v>102</v>
      </c>
      <c r="C64" s="614"/>
      <c r="D64" s="615"/>
      <c r="E64" s="616"/>
      <c r="F64" s="617">
        <f>SUM(E7:E63)</f>
        <v>0</v>
      </c>
      <c r="G64" s="618"/>
      <c r="H64" s="619">
        <f>SUM(G7:G63)</f>
        <v>0</v>
      </c>
      <c r="I64" s="620"/>
      <c r="J64" s="617">
        <f>SUM(I7:I63)</f>
        <v>0</v>
      </c>
      <c r="K64" s="621"/>
      <c r="L64" s="615"/>
      <c r="M64" s="616"/>
      <c r="N64" s="617">
        <f>SUM(M7:M63)</f>
        <v>0</v>
      </c>
      <c r="O64" s="618"/>
      <c r="P64" s="619">
        <f>SUM(O7:O63)</f>
        <v>0</v>
      </c>
      <c r="Q64" s="620"/>
      <c r="R64" s="617">
        <f>SUM(Q7:Q63)</f>
        <v>0</v>
      </c>
      <c r="S64" s="621"/>
      <c r="T64" s="615"/>
      <c r="U64" s="616"/>
      <c r="V64" s="617">
        <f>SUM(U7:U63)</f>
        <v>0</v>
      </c>
      <c r="W64" s="618"/>
      <c r="X64" s="619">
        <f>SUM(W7:W63)</f>
        <v>0</v>
      </c>
      <c r="Y64" s="620"/>
      <c r="Z64" s="622">
        <f>SUM(Y7:Y63)</f>
        <v>0</v>
      </c>
      <c r="AA64" s="623"/>
      <c r="AB64" s="623"/>
      <c r="AC64" s="623"/>
      <c r="AD64" s="623"/>
      <c r="AE64" s="623"/>
      <c r="AF64" s="623"/>
      <c r="AG64" s="623"/>
      <c r="AH64" s="623"/>
      <c r="AI64" s="623"/>
      <c r="AJ64" s="623"/>
    </row>
    <row r="65" spans="1:36" s="624" customFormat="1" ht="15.75" thickBot="1" x14ac:dyDescent="0.3">
      <c r="A65" s="612"/>
      <c r="B65" s="625" t="s">
        <v>81</v>
      </c>
      <c r="C65" s="626"/>
      <c r="D65" s="627"/>
      <c r="E65" s="628"/>
      <c r="F65" s="629">
        <f>SUM(F7:F63)</f>
        <v>0</v>
      </c>
      <c r="G65" s="630"/>
      <c r="H65" s="629">
        <f>SUM(H7:H63)</f>
        <v>0</v>
      </c>
      <c r="I65" s="631"/>
      <c r="J65" s="629">
        <f>SUM(J7:J63)</f>
        <v>0</v>
      </c>
      <c r="K65" s="632"/>
      <c r="L65" s="627"/>
      <c r="M65" s="628"/>
      <c r="N65" s="629">
        <f>SUM(N7:N63)</f>
        <v>0</v>
      </c>
      <c r="O65" s="630"/>
      <c r="P65" s="629">
        <f>SUM(P7:P63)</f>
        <v>0</v>
      </c>
      <c r="Q65" s="631"/>
      <c r="R65" s="629">
        <f>SUM(R7:R63)</f>
        <v>0</v>
      </c>
      <c r="S65" s="632"/>
      <c r="T65" s="627"/>
      <c r="U65" s="628"/>
      <c r="V65" s="629">
        <f>SUM(V7:V63)</f>
        <v>0</v>
      </c>
      <c r="W65" s="630"/>
      <c r="X65" s="629">
        <f>SUM(X7:X63)</f>
        <v>0</v>
      </c>
      <c r="Y65" s="631"/>
      <c r="Z65" s="633">
        <f>SUM(Z7:Z63)</f>
        <v>0</v>
      </c>
      <c r="AA65" s="623"/>
      <c r="AB65" s="623"/>
      <c r="AC65" s="623"/>
      <c r="AD65" s="623"/>
      <c r="AE65" s="623"/>
      <c r="AF65" s="623"/>
      <c r="AG65" s="623"/>
      <c r="AH65" s="623"/>
      <c r="AI65" s="623"/>
      <c r="AJ65" s="623"/>
    </row>
    <row r="66" spans="1:36" hidden="1" outlineLevel="1" x14ac:dyDescent="0.2">
      <c r="A66" s="318"/>
      <c r="B66" s="326" t="s">
        <v>103</v>
      </c>
      <c r="C66" s="329"/>
      <c r="D66" s="330"/>
      <c r="E66" s="330"/>
      <c r="F66" s="331"/>
      <c r="G66" s="331"/>
      <c r="H66" s="331"/>
      <c r="I66" s="331"/>
      <c r="J66" s="331"/>
      <c r="K66" s="331"/>
      <c r="L66" s="332"/>
      <c r="M66" s="332"/>
      <c r="N66" s="331"/>
      <c r="O66" s="331"/>
      <c r="P66" s="331"/>
      <c r="Q66" s="331"/>
      <c r="R66" s="331"/>
      <c r="S66" s="331"/>
      <c r="T66" s="29"/>
      <c r="U66" s="332"/>
      <c r="V66" s="331"/>
      <c r="W66" s="331"/>
      <c r="X66" s="331"/>
      <c r="Y66" s="331"/>
      <c r="Z66" s="333"/>
      <c r="AA66" s="97"/>
      <c r="AB66" s="97"/>
      <c r="AC66" s="97"/>
      <c r="AD66" s="97"/>
      <c r="AE66" s="97"/>
      <c r="AF66" s="97"/>
      <c r="AG66" s="97"/>
      <c r="AH66" s="97"/>
      <c r="AI66" s="97"/>
      <c r="AJ66" s="97"/>
    </row>
    <row r="67" spans="1:36" hidden="1" outlineLevel="1" x14ac:dyDescent="0.2">
      <c r="A67" s="318"/>
      <c r="B67" s="194" t="str">
        <f>B83</f>
        <v>Other Benefit</v>
      </c>
      <c r="C67" s="327"/>
      <c r="D67" s="38"/>
      <c r="E67" s="39"/>
      <c r="F67" s="328" t="str">
        <f>F83</f>
        <v/>
      </c>
      <c r="G67" s="40"/>
      <c r="H67" s="328" t="str">
        <f>H83</f>
        <v/>
      </c>
      <c r="I67" s="41"/>
      <c r="J67" s="328" t="str">
        <f t="shared" ref="J67:J77" si="16">J83</f>
        <v/>
      </c>
      <c r="K67" s="43"/>
      <c r="L67" s="36"/>
      <c r="M67" s="37"/>
      <c r="N67" s="328" t="str">
        <f>N83</f>
        <v/>
      </c>
      <c r="O67" s="40"/>
      <c r="P67" s="328" t="str">
        <f>P83</f>
        <v/>
      </c>
      <c r="Q67" s="41"/>
      <c r="R67" s="328" t="str">
        <f>R83</f>
        <v/>
      </c>
      <c r="S67" s="43"/>
      <c r="T67" s="29"/>
      <c r="U67" s="37"/>
      <c r="V67" s="328" t="str">
        <f>V83</f>
        <v/>
      </c>
      <c r="W67" s="40"/>
      <c r="X67" s="328" t="str">
        <f>X83</f>
        <v/>
      </c>
      <c r="Y67" s="41"/>
      <c r="Z67" s="159" t="str">
        <f>Z83</f>
        <v/>
      </c>
      <c r="AA67" s="97"/>
      <c r="AB67" s="97"/>
      <c r="AC67" s="97"/>
      <c r="AD67" s="97"/>
      <c r="AE67" s="97"/>
      <c r="AF67" s="97"/>
      <c r="AG67" s="97"/>
      <c r="AH67" s="97"/>
      <c r="AI67" s="97"/>
      <c r="AJ67" s="97"/>
    </row>
    <row r="68" spans="1:36" hidden="1" outlineLevel="1" x14ac:dyDescent="0.2">
      <c r="A68" s="318"/>
      <c r="B68" s="194" t="str">
        <f>B84</f>
        <v>Other Benefit</v>
      </c>
      <c r="C68" s="195"/>
      <c r="D68" s="38"/>
      <c r="E68" s="39"/>
      <c r="F68" s="42" t="str">
        <f t="shared" ref="F68:H77" si="17">F84</f>
        <v/>
      </c>
      <c r="G68" s="40"/>
      <c r="H68" s="42" t="str">
        <f t="shared" si="17"/>
        <v/>
      </c>
      <c r="I68" s="41"/>
      <c r="J68" s="42" t="str">
        <f t="shared" si="16"/>
        <v/>
      </c>
      <c r="K68" s="43"/>
      <c r="L68" s="36"/>
      <c r="M68" s="37"/>
      <c r="N68" s="42" t="str">
        <f t="shared" ref="N68:N77" si="18">N84</f>
        <v/>
      </c>
      <c r="O68" s="40"/>
      <c r="P68" s="42" t="str">
        <f t="shared" ref="P68:P77" si="19">P84</f>
        <v/>
      </c>
      <c r="Q68" s="41"/>
      <c r="R68" s="42" t="str">
        <f t="shared" ref="R68:R77" si="20">R84</f>
        <v/>
      </c>
      <c r="S68" s="43"/>
      <c r="T68" s="29"/>
      <c r="U68" s="37"/>
      <c r="V68" s="42" t="str">
        <f t="shared" ref="V68:V77" si="21">V84</f>
        <v/>
      </c>
      <c r="W68" s="40"/>
      <c r="X68" s="42" t="str">
        <f t="shared" ref="X68:X77" si="22">X84</f>
        <v/>
      </c>
      <c r="Y68" s="41"/>
      <c r="Z68" s="319" t="str">
        <f t="shared" ref="Z68:Z77" si="23">Z84</f>
        <v/>
      </c>
      <c r="AA68" s="97"/>
      <c r="AB68" s="97"/>
      <c r="AC68" s="97"/>
      <c r="AD68" s="97"/>
      <c r="AE68" s="97"/>
      <c r="AF68" s="97"/>
      <c r="AG68" s="97"/>
      <c r="AH68" s="97"/>
      <c r="AI68" s="97"/>
      <c r="AJ68" s="97"/>
    </row>
    <row r="69" spans="1:36" hidden="1" outlineLevel="1" x14ac:dyDescent="0.2">
      <c r="A69" s="318"/>
      <c r="B69" s="194" t="str">
        <f t="shared" ref="B69:B77" si="24">B85</f>
        <v>Other Benefit</v>
      </c>
      <c r="C69" s="195"/>
      <c r="D69" s="38"/>
      <c r="E69" s="39"/>
      <c r="F69" s="42" t="str">
        <f t="shared" si="17"/>
        <v/>
      </c>
      <c r="G69" s="40"/>
      <c r="H69" s="42" t="str">
        <f t="shared" si="17"/>
        <v/>
      </c>
      <c r="I69" s="41"/>
      <c r="J69" s="42" t="str">
        <f t="shared" si="16"/>
        <v/>
      </c>
      <c r="K69" s="43"/>
      <c r="L69" s="36"/>
      <c r="M69" s="37"/>
      <c r="N69" s="42" t="str">
        <f t="shared" si="18"/>
        <v/>
      </c>
      <c r="O69" s="40"/>
      <c r="P69" s="42" t="str">
        <f t="shared" si="19"/>
        <v/>
      </c>
      <c r="Q69" s="41"/>
      <c r="R69" s="42" t="str">
        <f t="shared" si="20"/>
        <v/>
      </c>
      <c r="S69" s="43"/>
      <c r="T69" s="29"/>
      <c r="U69" s="37"/>
      <c r="V69" s="42" t="str">
        <f t="shared" si="21"/>
        <v/>
      </c>
      <c r="W69" s="40"/>
      <c r="X69" s="42" t="str">
        <f t="shared" si="22"/>
        <v/>
      </c>
      <c r="Y69" s="41"/>
      <c r="Z69" s="319" t="str">
        <f t="shared" si="23"/>
        <v/>
      </c>
      <c r="AA69" s="97"/>
      <c r="AB69" s="97"/>
      <c r="AC69" s="97"/>
      <c r="AD69" s="97"/>
      <c r="AE69" s="97"/>
      <c r="AF69" s="97"/>
      <c r="AG69" s="97"/>
      <c r="AH69" s="97"/>
      <c r="AI69" s="97"/>
      <c r="AJ69" s="97"/>
    </row>
    <row r="70" spans="1:36" hidden="1" outlineLevel="1" x14ac:dyDescent="0.2">
      <c r="A70" s="318"/>
      <c r="B70" s="194" t="str">
        <f t="shared" si="24"/>
        <v>Other Benefit</v>
      </c>
      <c r="C70" s="195"/>
      <c r="D70" s="38"/>
      <c r="E70" s="39"/>
      <c r="F70" s="42" t="str">
        <f t="shared" si="17"/>
        <v/>
      </c>
      <c r="G70" s="40"/>
      <c r="H70" s="42" t="str">
        <f t="shared" si="17"/>
        <v/>
      </c>
      <c r="I70" s="41"/>
      <c r="J70" s="42" t="str">
        <f t="shared" si="16"/>
        <v/>
      </c>
      <c r="K70" s="43"/>
      <c r="L70" s="36"/>
      <c r="M70" s="37"/>
      <c r="N70" s="42" t="str">
        <f t="shared" si="18"/>
        <v/>
      </c>
      <c r="O70" s="40"/>
      <c r="P70" s="42" t="str">
        <f t="shared" si="19"/>
        <v/>
      </c>
      <c r="Q70" s="41"/>
      <c r="R70" s="42" t="str">
        <f t="shared" si="20"/>
        <v/>
      </c>
      <c r="S70" s="43"/>
      <c r="T70" s="29"/>
      <c r="U70" s="37"/>
      <c r="V70" s="42" t="str">
        <f t="shared" si="21"/>
        <v/>
      </c>
      <c r="W70" s="40"/>
      <c r="X70" s="42" t="str">
        <f t="shared" si="22"/>
        <v/>
      </c>
      <c r="Y70" s="41"/>
      <c r="Z70" s="319" t="str">
        <f t="shared" si="23"/>
        <v/>
      </c>
      <c r="AA70" s="97"/>
      <c r="AB70" s="97"/>
      <c r="AC70" s="97"/>
      <c r="AD70" s="97"/>
      <c r="AE70" s="97"/>
      <c r="AF70" s="97"/>
      <c r="AG70" s="97"/>
      <c r="AH70" s="97"/>
      <c r="AI70" s="97"/>
      <c r="AJ70" s="97"/>
    </row>
    <row r="71" spans="1:36" hidden="1" outlineLevel="1" x14ac:dyDescent="0.2">
      <c r="A71" s="318"/>
      <c r="B71" s="194" t="str">
        <f t="shared" si="24"/>
        <v>Other Benefit</v>
      </c>
      <c r="C71" s="195"/>
      <c r="D71" s="38"/>
      <c r="E71" s="39"/>
      <c r="F71" s="42" t="str">
        <f t="shared" si="17"/>
        <v/>
      </c>
      <c r="G71" s="40"/>
      <c r="H71" s="42" t="str">
        <f t="shared" si="17"/>
        <v/>
      </c>
      <c r="I71" s="41"/>
      <c r="J71" s="42" t="str">
        <f t="shared" si="16"/>
        <v/>
      </c>
      <c r="K71" s="43"/>
      <c r="L71" s="36"/>
      <c r="M71" s="37"/>
      <c r="N71" s="42" t="str">
        <f t="shared" si="18"/>
        <v/>
      </c>
      <c r="O71" s="40"/>
      <c r="P71" s="42" t="str">
        <f t="shared" si="19"/>
        <v/>
      </c>
      <c r="Q71" s="41"/>
      <c r="R71" s="42" t="str">
        <f t="shared" si="20"/>
        <v/>
      </c>
      <c r="S71" s="43"/>
      <c r="T71" s="29"/>
      <c r="U71" s="37"/>
      <c r="V71" s="42" t="str">
        <f t="shared" si="21"/>
        <v/>
      </c>
      <c r="W71" s="40"/>
      <c r="X71" s="42" t="str">
        <f t="shared" si="22"/>
        <v/>
      </c>
      <c r="Y71" s="41"/>
      <c r="Z71" s="319" t="str">
        <f t="shared" si="23"/>
        <v/>
      </c>
      <c r="AA71" s="97"/>
      <c r="AB71" s="97"/>
      <c r="AC71" s="97"/>
      <c r="AD71" s="97"/>
      <c r="AE71" s="97"/>
      <c r="AF71" s="97"/>
      <c r="AG71" s="97"/>
      <c r="AH71" s="97"/>
      <c r="AI71" s="97"/>
      <c r="AJ71" s="97"/>
    </row>
    <row r="72" spans="1:36" hidden="1" outlineLevel="1" x14ac:dyDescent="0.2">
      <c r="A72" s="318"/>
      <c r="B72" s="194" t="str">
        <f t="shared" si="24"/>
        <v>Other Benefit</v>
      </c>
      <c r="C72" s="195"/>
      <c r="D72" s="38"/>
      <c r="E72" s="39"/>
      <c r="F72" s="42" t="str">
        <f t="shared" si="17"/>
        <v/>
      </c>
      <c r="G72" s="40"/>
      <c r="H72" s="42" t="str">
        <f t="shared" si="17"/>
        <v/>
      </c>
      <c r="I72" s="41"/>
      <c r="J72" s="42" t="str">
        <f t="shared" si="16"/>
        <v/>
      </c>
      <c r="K72" s="43"/>
      <c r="L72" s="36"/>
      <c r="M72" s="37"/>
      <c r="N72" s="42" t="str">
        <f t="shared" si="18"/>
        <v/>
      </c>
      <c r="O72" s="40"/>
      <c r="P72" s="42" t="str">
        <f t="shared" si="19"/>
        <v/>
      </c>
      <c r="Q72" s="41"/>
      <c r="R72" s="42" t="str">
        <f t="shared" si="20"/>
        <v/>
      </c>
      <c r="S72" s="43"/>
      <c r="T72" s="29"/>
      <c r="U72" s="37"/>
      <c r="V72" s="42" t="str">
        <f t="shared" si="21"/>
        <v/>
      </c>
      <c r="W72" s="40"/>
      <c r="X72" s="42" t="str">
        <f t="shared" si="22"/>
        <v/>
      </c>
      <c r="Y72" s="41"/>
      <c r="Z72" s="319" t="str">
        <f t="shared" si="23"/>
        <v/>
      </c>
      <c r="AA72" s="97"/>
      <c r="AB72" s="97"/>
      <c r="AC72" s="97"/>
      <c r="AD72" s="97"/>
      <c r="AE72" s="97"/>
      <c r="AF72" s="97"/>
      <c r="AG72" s="97"/>
      <c r="AH72" s="97"/>
      <c r="AI72" s="97"/>
      <c r="AJ72" s="97"/>
    </row>
    <row r="73" spans="1:36" hidden="1" outlineLevel="1" x14ac:dyDescent="0.2">
      <c r="A73" s="318"/>
      <c r="B73" s="194" t="str">
        <f t="shared" si="24"/>
        <v>Other Benefit</v>
      </c>
      <c r="C73" s="195"/>
      <c r="D73" s="38"/>
      <c r="E73" s="39"/>
      <c r="F73" s="42" t="str">
        <f t="shared" si="17"/>
        <v/>
      </c>
      <c r="G73" s="40"/>
      <c r="H73" s="42" t="str">
        <f t="shared" si="17"/>
        <v/>
      </c>
      <c r="I73" s="41"/>
      <c r="J73" s="42" t="str">
        <f t="shared" si="16"/>
        <v/>
      </c>
      <c r="K73" s="43"/>
      <c r="L73" s="36"/>
      <c r="M73" s="37"/>
      <c r="N73" s="42" t="str">
        <f t="shared" si="18"/>
        <v/>
      </c>
      <c r="O73" s="40"/>
      <c r="P73" s="42" t="str">
        <f t="shared" si="19"/>
        <v/>
      </c>
      <c r="Q73" s="41"/>
      <c r="R73" s="42" t="str">
        <f t="shared" si="20"/>
        <v/>
      </c>
      <c r="S73" s="43"/>
      <c r="T73" s="29"/>
      <c r="U73" s="37"/>
      <c r="V73" s="42" t="str">
        <f t="shared" si="21"/>
        <v/>
      </c>
      <c r="W73" s="40"/>
      <c r="X73" s="42" t="str">
        <f t="shared" si="22"/>
        <v/>
      </c>
      <c r="Y73" s="41"/>
      <c r="Z73" s="319" t="str">
        <f t="shared" si="23"/>
        <v/>
      </c>
      <c r="AA73" s="97"/>
      <c r="AB73" s="97"/>
      <c r="AC73" s="97"/>
      <c r="AD73" s="97"/>
      <c r="AE73" s="97"/>
      <c r="AF73" s="97"/>
      <c r="AG73" s="97"/>
      <c r="AH73" s="97"/>
      <c r="AI73" s="97"/>
      <c r="AJ73" s="97"/>
    </row>
    <row r="74" spans="1:36" hidden="1" outlineLevel="1" x14ac:dyDescent="0.2">
      <c r="A74" s="318"/>
      <c r="B74" s="194" t="str">
        <f t="shared" si="24"/>
        <v>Other Benefit</v>
      </c>
      <c r="C74" s="195"/>
      <c r="D74" s="38"/>
      <c r="E74" s="39"/>
      <c r="F74" s="42" t="str">
        <f t="shared" si="17"/>
        <v/>
      </c>
      <c r="G74" s="40"/>
      <c r="H74" s="42" t="str">
        <f t="shared" si="17"/>
        <v/>
      </c>
      <c r="I74" s="41"/>
      <c r="J74" s="42" t="str">
        <f t="shared" si="16"/>
        <v/>
      </c>
      <c r="K74" s="43"/>
      <c r="L74" s="36"/>
      <c r="M74" s="37"/>
      <c r="N74" s="42" t="str">
        <f t="shared" si="18"/>
        <v/>
      </c>
      <c r="O74" s="40"/>
      <c r="P74" s="42" t="str">
        <f t="shared" si="19"/>
        <v/>
      </c>
      <c r="Q74" s="41"/>
      <c r="R74" s="42" t="str">
        <f t="shared" si="20"/>
        <v/>
      </c>
      <c r="S74" s="43"/>
      <c r="T74" s="29"/>
      <c r="U74" s="37"/>
      <c r="V74" s="42" t="str">
        <f t="shared" si="21"/>
        <v/>
      </c>
      <c r="W74" s="40"/>
      <c r="X74" s="42" t="str">
        <f t="shared" si="22"/>
        <v/>
      </c>
      <c r="Y74" s="41"/>
      <c r="Z74" s="319" t="str">
        <f t="shared" si="23"/>
        <v/>
      </c>
      <c r="AA74" s="97"/>
      <c r="AB74" s="97"/>
      <c r="AC74" s="97"/>
      <c r="AD74" s="97"/>
      <c r="AE74" s="97"/>
      <c r="AF74" s="97"/>
      <c r="AG74" s="97"/>
      <c r="AH74" s="97"/>
      <c r="AI74" s="97"/>
      <c r="AJ74" s="97"/>
    </row>
    <row r="75" spans="1:36" hidden="1" outlineLevel="1" x14ac:dyDescent="0.2">
      <c r="A75" s="318"/>
      <c r="B75" s="194" t="str">
        <f t="shared" si="24"/>
        <v>Other Benefit</v>
      </c>
      <c r="C75" s="195"/>
      <c r="D75" s="38"/>
      <c r="E75" s="39"/>
      <c r="F75" s="42" t="str">
        <f t="shared" si="17"/>
        <v/>
      </c>
      <c r="G75" s="40"/>
      <c r="H75" s="42" t="str">
        <f t="shared" si="17"/>
        <v/>
      </c>
      <c r="I75" s="41"/>
      <c r="J75" s="42" t="str">
        <f t="shared" si="16"/>
        <v/>
      </c>
      <c r="K75" s="43"/>
      <c r="L75" s="36"/>
      <c r="M75" s="37"/>
      <c r="N75" s="42" t="str">
        <f t="shared" si="18"/>
        <v/>
      </c>
      <c r="O75" s="40"/>
      <c r="P75" s="42" t="str">
        <f t="shared" si="19"/>
        <v/>
      </c>
      <c r="Q75" s="41"/>
      <c r="R75" s="42" t="str">
        <f t="shared" si="20"/>
        <v/>
      </c>
      <c r="S75" s="43"/>
      <c r="T75" s="29"/>
      <c r="U75" s="37"/>
      <c r="V75" s="42" t="str">
        <f t="shared" si="21"/>
        <v/>
      </c>
      <c r="W75" s="40"/>
      <c r="X75" s="42" t="str">
        <f t="shared" si="22"/>
        <v/>
      </c>
      <c r="Y75" s="41"/>
      <c r="Z75" s="319" t="str">
        <f t="shared" si="23"/>
        <v/>
      </c>
      <c r="AA75" s="97"/>
      <c r="AB75" s="97"/>
      <c r="AC75" s="97"/>
      <c r="AD75" s="97"/>
      <c r="AE75" s="97"/>
      <c r="AF75" s="97"/>
      <c r="AG75" s="97"/>
      <c r="AH75" s="97"/>
      <c r="AI75" s="97"/>
      <c r="AJ75" s="97"/>
    </row>
    <row r="76" spans="1:36" hidden="1" outlineLevel="1" x14ac:dyDescent="0.2">
      <c r="A76" s="318"/>
      <c r="B76" s="194" t="str">
        <f t="shared" si="24"/>
        <v>Other Benefit</v>
      </c>
      <c r="C76" s="195"/>
      <c r="D76" s="38"/>
      <c r="E76" s="39"/>
      <c r="F76" s="42" t="str">
        <f t="shared" si="17"/>
        <v/>
      </c>
      <c r="G76" s="40"/>
      <c r="H76" s="42" t="str">
        <f t="shared" si="17"/>
        <v/>
      </c>
      <c r="I76" s="41"/>
      <c r="J76" s="42" t="str">
        <f t="shared" si="16"/>
        <v/>
      </c>
      <c r="K76" s="43"/>
      <c r="L76" s="36"/>
      <c r="M76" s="37"/>
      <c r="N76" s="42" t="str">
        <f t="shared" si="18"/>
        <v/>
      </c>
      <c r="O76" s="40"/>
      <c r="P76" s="42" t="str">
        <f t="shared" si="19"/>
        <v/>
      </c>
      <c r="Q76" s="41"/>
      <c r="R76" s="42" t="str">
        <f t="shared" si="20"/>
        <v/>
      </c>
      <c r="S76" s="43"/>
      <c r="T76" s="29"/>
      <c r="U76" s="37"/>
      <c r="V76" s="42" t="str">
        <f t="shared" si="21"/>
        <v/>
      </c>
      <c r="W76" s="40"/>
      <c r="X76" s="42" t="str">
        <f t="shared" si="22"/>
        <v/>
      </c>
      <c r="Y76" s="41"/>
      <c r="Z76" s="319" t="str">
        <f t="shared" si="23"/>
        <v/>
      </c>
      <c r="AA76" s="97"/>
      <c r="AB76" s="97"/>
      <c r="AC76" s="97"/>
      <c r="AD76" s="97"/>
      <c r="AE76" s="97"/>
      <c r="AF76" s="97"/>
      <c r="AG76" s="97"/>
      <c r="AH76" s="97"/>
      <c r="AI76" s="97"/>
      <c r="AJ76" s="97"/>
    </row>
    <row r="77" spans="1:36" ht="13.5" hidden="1" outlineLevel="1" thickBot="1" x14ac:dyDescent="0.25">
      <c r="A77" s="320"/>
      <c r="B77" s="321" t="str">
        <f t="shared" si="24"/>
        <v>Other Benefit</v>
      </c>
      <c r="C77" s="175"/>
      <c r="D77" s="322"/>
      <c r="E77" s="171"/>
      <c r="F77" s="323" t="str">
        <f t="shared" si="17"/>
        <v/>
      </c>
      <c r="G77" s="172"/>
      <c r="H77" s="323" t="str">
        <f t="shared" si="17"/>
        <v/>
      </c>
      <c r="I77" s="173"/>
      <c r="J77" s="323" t="str">
        <f t="shared" si="16"/>
        <v/>
      </c>
      <c r="K77" s="324"/>
      <c r="L77" s="174"/>
      <c r="M77" s="325"/>
      <c r="N77" s="323" t="str">
        <f t="shared" si="18"/>
        <v/>
      </c>
      <c r="O77" s="172"/>
      <c r="P77" s="323" t="str">
        <f t="shared" si="19"/>
        <v/>
      </c>
      <c r="Q77" s="173"/>
      <c r="R77" s="323" t="str">
        <f t="shared" si="20"/>
        <v/>
      </c>
      <c r="S77" s="324"/>
      <c r="T77" s="29"/>
      <c r="U77" s="325"/>
      <c r="V77" s="323" t="str">
        <f t="shared" si="21"/>
        <v/>
      </c>
      <c r="W77" s="172"/>
      <c r="X77" s="323" t="str">
        <f t="shared" si="22"/>
        <v/>
      </c>
      <c r="Y77" s="173"/>
      <c r="Z77" s="214" t="str">
        <f t="shared" si="23"/>
        <v/>
      </c>
      <c r="AA77" s="97"/>
      <c r="AB77" s="97"/>
      <c r="AC77" s="97"/>
      <c r="AD77" s="97"/>
      <c r="AE77" s="97"/>
      <c r="AF77" s="97"/>
      <c r="AG77" s="97"/>
      <c r="AH77" s="97"/>
      <c r="AI77" s="97"/>
      <c r="AJ77" s="97"/>
    </row>
    <row r="78" spans="1:36" ht="13.5" collapsed="1" thickBot="1" x14ac:dyDescent="0.25">
      <c r="A78" s="97"/>
      <c r="B78" s="203"/>
      <c r="C78" s="97"/>
      <c r="D78" s="97"/>
      <c r="E78" s="97"/>
      <c r="F78" s="101"/>
      <c r="G78" s="97"/>
      <c r="H78" s="101"/>
      <c r="I78" s="97"/>
      <c r="J78" s="101"/>
      <c r="K78" s="97"/>
      <c r="L78" s="97"/>
      <c r="M78" s="97"/>
      <c r="N78" s="101"/>
      <c r="O78" s="97"/>
      <c r="P78" s="101"/>
      <c r="Q78" s="97"/>
      <c r="R78" s="101"/>
      <c r="S78" s="97"/>
      <c r="T78" s="97"/>
      <c r="U78" s="97"/>
      <c r="V78" s="101"/>
      <c r="W78" s="97"/>
      <c r="X78" s="101"/>
      <c r="Y78" s="97"/>
      <c r="Z78" s="101"/>
      <c r="AA78" s="97"/>
      <c r="AB78" s="97"/>
      <c r="AC78" s="97"/>
      <c r="AD78" s="97"/>
      <c r="AE78" s="97"/>
      <c r="AF78" s="97"/>
      <c r="AG78" s="97"/>
      <c r="AH78" s="97"/>
      <c r="AI78" s="97"/>
      <c r="AJ78" s="97"/>
    </row>
    <row r="79" spans="1:36" x14ac:dyDescent="0.2">
      <c r="A79" s="97"/>
      <c r="B79" s="606" t="s">
        <v>104</v>
      </c>
      <c r="C79" s="607"/>
      <c r="D79" s="97"/>
      <c r="E79" s="727" t="s">
        <v>76</v>
      </c>
      <c r="F79" s="728"/>
      <c r="G79" s="728"/>
      <c r="H79" s="728"/>
      <c r="I79" s="728"/>
      <c r="J79" s="729"/>
      <c r="K79" s="97"/>
      <c r="L79" s="97"/>
      <c r="M79" s="718" t="s">
        <v>77</v>
      </c>
      <c r="N79" s="719"/>
      <c r="O79" s="719"/>
      <c r="P79" s="719"/>
      <c r="Q79" s="719"/>
      <c r="R79" s="720"/>
      <c r="S79" s="97"/>
      <c r="T79" s="97"/>
      <c r="U79" s="712" t="s">
        <v>78</v>
      </c>
      <c r="V79" s="713"/>
      <c r="W79" s="713"/>
      <c r="X79" s="713"/>
      <c r="Y79" s="713"/>
      <c r="Z79" s="714"/>
      <c r="AA79" s="97"/>
      <c r="AB79" s="97"/>
      <c r="AC79" s="97"/>
      <c r="AD79" s="97"/>
      <c r="AE79" s="97"/>
      <c r="AF79" s="97"/>
      <c r="AG79" s="97"/>
      <c r="AH79" s="97"/>
      <c r="AI79" s="97"/>
      <c r="AJ79" s="97"/>
    </row>
    <row r="80" spans="1:36" ht="13.5" thickBot="1" x14ac:dyDescent="0.25">
      <c r="A80" s="97"/>
      <c r="B80" s="608"/>
      <c r="C80" s="334"/>
      <c r="D80" s="97"/>
      <c r="E80" s="726" t="str">
        <f>'4a. Scenario 1'!C4</f>
        <v>FY2023</v>
      </c>
      <c r="F80" s="725"/>
      <c r="G80" s="726" t="str">
        <f>'4a. Scenario 1'!D4</f>
        <v>FY2024</v>
      </c>
      <c r="H80" s="725"/>
      <c r="I80" s="724" t="str">
        <f>'4a. Scenario 1'!E4</f>
        <v>FY2025</v>
      </c>
      <c r="J80" s="725"/>
      <c r="K80" s="97"/>
      <c r="L80" s="97"/>
      <c r="M80" s="721" t="str">
        <f>'4b. Scenario 2'!C4</f>
        <v>FY2023</v>
      </c>
      <c r="N80" s="722"/>
      <c r="O80" s="721" t="str">
        <f>'4b. Scenario 2'!D4</f>
        <v>FY2024</v>
      </c>
      <c r="P80" s="722"/>
      <c r="Q80" s="723" t="str">
        <f>'4b. Scenario 2'!E4</f>
        <v>FY2025</v>
      </c>
      <c r="R80" s="722"/>
      <c r="S80" s="97"/>
      <c r="T80" s="97"/>
      <c r="U80" s="715" t="str">
        <f>'4c. Scenario 3'!C4</f>
        <v>FY2023</v>
      </c>
      <c r="V80" s="716"/>
      <c r="W80" s="715" t="str">
        <f>'4c. Scenario 3'!D4</f>
        <v>FY2024</v>
      </c>
      <c r="X80" s="716"/>
      <c r="Y80" s="717" t="str">
        <f>'4c. Scenario 3'!E4</f>
        <v>FY2025</v>
      </c>
      <c r="Z80" s="716"/>
      <c r="AA80" s="97"/>
      <c r="AB80" s="97"/>
      <c r="AC80" s="97"/>
      <c r="AD80" s="97"/>
      <c r="AE80" s="97"/>
      <c r="AF80" s="97"/>
      <c r="AG80" s="97"/>
      <c r="AH80" s="97"/>
      <c r="AI80" s="97"/>
      <c r="AJ80" s="97"/>
    </row>
    <row r="81" spans="1:36" ht="18" customHeight="1" x14ac:dyDescent="0.2">
      <c r="A81" s="97"/>
      <c r="B81" s="609" t="s">
        <v>105</v>
      </c>
      <c r="C81" s="335" t="s">
        <v>106</v>
      </c>
      <c r="D81" s="97"/>
      <c r="E81" s="312" t="s">
        <v>107</v>
      </c>
      <c r="F81" s="313" t="s">
        <v>108</v>
      </c>
      <c r="G81" s="314" t="s">
        <v>107</v>
      </c>
      <c r="H81" s="315" t="s">
        <v>108</v>
      </c>
      <c r="I81" s="316" t="s">
        <v>107</v>
      </c>
      <c r="J81" s="313" t="s">
        <v>108</v>
      </c>
      <c r="K81" s="97"/>
      <c r="L81" s="97"/>
      <c r="M81" s="301" t="s">
        <v>107</v>
      </c>
      <c r="N81" s="302" t="s">
        <v>108</v>
      </c>
      <c r="O81" s="303" t="s">
        <v>107</v>
      </c>
      <c r="P81" s="304" t="s">
        <v>108</v>
      </c>
      <c r="Q81" s="305" t="s">
        <v>107</v>
      </c>
      <c r="R81" s="302" t="s">
        <v>108</v>
      </c>
      <c r="S81" s="97"/>
      <c r="T81" s="97"/>
      <c r="U81" s="306" t="s">
        <v>107</v>
      </c>
      <c r="V81" s="307" t="s">
        <v>108</v>
      </c>
      <c r="W81" s="308" t="s">
        <v>107</v>
      </c>
      <c r="X81" s="309" t="s">
        <v>108</v>
      </c>
      <c r="Y81" s="310" t="s">
        <v>107</v>
      </c>
      <c r="Z81" s="307" t="s">
        <v>108</v>
      </c>
      <c r="AA81" s="97"/>
      <c r="AB81" s="97"/>
      <c r="AC81" s="97"/>
      <c r="AD81" s="97"/>
      <c r="AE81" s="97"/>
      <c r="AF81" s="97"/>
      <c r="AG81" s="97"/>
      <c r="AH81" s="97"/>
      <c r="AI81" s="97"/>
      <c r="AJ81" s="97"/>
    </row>
    <row r="82" spans="1:36" x14ac:dyDescent="0.2">
      <c r="A82" s="97"/>
      <c r="B82" s="610" t="s">
        <v>109</v>
      </c>
      <c r="C82" s="267" t="s">
        <v>110</v>
      </c>
      <c r="D82" s="97"/>
      <c r="E82" s="161"/>
      <c r="F82" s="162"/>
      <c r="G82" s="187">
        <v>0</v>
      </c>
      <c r="H82" s="160"/>
      <c r="I82" s="187">
        <v>0</v>
      </c>
      <c r="J82" s="160"/>
      <c r="K82" s="97"/>
      <c r="L82" s="97"/>
      <c r="M82" s="161"/>
      <c r="N82" s="162"/>
      <c r="O82" s="524">
        <v>0</v>
      </c>
      <c r="P82" s="160"/>
      <c r="Q82" s="524">
        <v>0.03</v>
      </c>
      <c r="R82" s="160"/>
      <c r="S82" s="97"/>
      <c r="T82" s="97"/>
      <c r="U82" s="161"/>
      <c r="V82" s="162"/>
      <c r="W82" s="524">
        <v>0</v>
      </c>
      <c r="X82" s="160"/>
      <c r="Y82" s="524">
        <v>0</v>
      </c>
      <c r="Z82" s="160"/>
      <c r="AA82" s="97"/>
      <c r="AB82" s="97"/>
      <c r="AC82" s="97"/>
      <c r="AD82" s="97"/>
      <c r="AE82" s="97"/>
      <c r="AF82" s="97"/>
      <c r="AG82" s="97"/>
      <c r="AH82" s="97"/>
      <c r="AI82" s="97"/>
      <c r="AJ82" s="97"/>
    </row>
    <row r="83" spans="1:36" x14ac:dyDescent="0.2">
      <c r="A83" s="97"/>
      <c r="B83" s="610" t="s">
        <v>111</v>
      </c>
      <c r="C83" s="22"/>
      <c r="D83" s="97"/>
      <c r="E83" s="196">
        <v>0</v>
      </c>
      <c r="F83" s="159" t="str">
        <f>IF($C83="% of wages",E83*F$65,IF($C83="per FTE",E83*F$64,""))</f>
        <v/>
      </c>
      <c r="G83" s="196">
        <v>0</v>
      </c>
      <c r="H83" s="159" t="str">
        <f>IF($C83="% of wages",G83*H$65,IF($C83="per FTE",G83*H$64,""))</f>
        <v/>
      </c>
      <c r="I83" s="196">
        <v>0</v>
      </c>
      <c r="J83" s="159" t="str">
        <f>IF($C83="% of wages",I83*J$65,IF($C83="per FTE",I83*J$64,""))</f>
        <v/>
      </c>
      <c r="K83" s="97"/>
      <c r="L83" s="97"/>
      <c r="M83" s="196">
        <v>0</v>
      </c>
      <c r="N83" s="159" t="str">
        <f>IF($C83="% of wages",M83*N$65,IF($C83="per FTE",M83*N$64,""))</f>
        <v/>
      </c>
      <c r="O83" s="196">
        <v>0</v>
      </c>
      <c r="P83" s="159" t="str">
        <f>IF($C83="% of wages",O83*P$65,IF($C83="per FTE",O83*P$64,""))</f>
        <v/>
      </c>
      <c r="Q83" s="196">
        <v>0</v>
      </c>
      <c r="R83" s="159" t="str">
        <f t="shared" ref="R83:R93" si="25">IF($C83="% of wages",Q83*R$65,IF($C83="per FTE",Q83*R$64,""))</f>
        <v/>
      </c>
      <c r="S83" s="97"/>
      <c r="T83" s="97"/>
      <c r="U83" s="196">
        <v>0</v>
      </c>
      <c r="V83" s="311" t="str">
        <f>IF($C83="% of wages",U83*V$65,IF($C83="per FTE",U83*V$64,""))</f>
        <v/>
      </c>
      <c r="W83" s="196">
        <v>0</v>
      </c>
      <c r="X83" s="311" t="str">
        <f>IF($C83="% of wages",W83*X$65,IF($C83="per FTE",W83*X$64,""))</f>
        <v/>
      </c>
      <c r="Y83" s="196">
        <v>0</v>
      </c>
      <c r="Z83" s="311" t="str">
        <f>IF($C83="% of wages",Y83*Z$65,IF($C83="per FTE",Y83*Z$64,""))</f>
        <v/>
      </c>
      <c r="AA83" s="97"/>
      <c r="AB83" s="97"/>
      <c r="AC83" s="97"/>
      <c r="AD83" s="97"/>
      <c r="AE83" s="97"/>
      <c r="AF83" s="97"/>
      <c r="AG83" s="97"/>
      <c r="AH83" s="97"/>
      <c r="AI83" s="97"/>
      <c r="AJ83" s="97"/>
    </row>
    <row r="84" spans="1:36" x14ac:dyDescent="0.2">
      <c r="A84" s="97"/>
      <c r="B84" s="610" t="s">
        <v>111</v>
      </c>
      <c r="C84" s="23"/>
      <c r="D84" s="97"/>
      <c r="E84" s="196">
        <v>0</v>
      </c>
      <c r="F84" s="159" t="str">
        <f t="shared" ref="F84:F93" si="26">IF($C84="% of wages",E84*F$65,IF($C84="per FTE",E84*F$64,""))</f>
        <v/>
      </c>
      <c r="G84" s="196">
        <v>0</v>
      </c>
      <c r="H84" s="159" t="str">
        <f t="shared" ref="H84:H93" si="27">IF($C84="% of wages",G84*H$65,IF($C84="per FTE",G84*H$64,""))</f>
        <v/>
      </c>
      <c r="I84" s="196">
        <v>0</v>
      </c>
      <c r="J84" s="159" t="str">
        <f t="shared" ref="J84:J93" si="28">IF($C84="% of wages",I84*J$65,IF($C84="per FTE",I84*J$64,""))</f>
        <v/>
      </c>
      <c r="K84" s="97"/>
      <c r="L84" s="97"/>
      <c r="M84" s="196">
        <v>0</v>
      </c>
      <c r="N84" s="159" t="str">
        <f t="shared" ref="N84:P93" si="29">IF($C84="% of wages",M84*N$65,IF($C84="per FTE",M84*N$64,""))</f>
        <v/>
      </c>
      <c r="O84" s="196">
        <v>0</v>
      </c>
      <c r="P84" s="159" t="str">
        <f t="shared" si="29"/>
        <v/>
      </c>
      <c r="Q84" s="196">
        <v>0</v>
      </c>
      <c r="R84" s="159" t="str">
        <f t="shared" si="25"/>
        <v/>
      </c>
      <c r="S84" s="97"/>
      <c r="T84" s="97"/>
      <c r="U84" s="196">
        <v>0</v>
      </c>
      <c r="V84" s="311" t="str">
        <f t="shared" ref="V84:V93" si="30">IF($C84="% of wages",U84*V$65,IF($C84="per FTE",U84*V$64,""))</f>
        <v/>
      </c>
      <c r="W84" s="196">
        <v>0</v>
      </c>
      <c r="X84" s="311" t="str">
        <f t="shared" ref="X84:X93" si="31">IF($C84="% of wages",W84*X$65,IF($C84="per FTE",W84*X$64,""))</f>
        <v/>
      </c>
      <c r="Y84" s="196">
        <v>0</v>
      </c>
      <c r="Z84" s="311" t="str">
        <f t="shared" ref="Z84:Z93" si="32">IF($C84="% of wages",Y84*Z$65,IF($C84="per FTE",Y84*Z$64,""))</f>
        <v/>
      </c>
      <c r="AA84" s="97"/>
      <c r="AB84" s="97"/>
      <c r="AC84" s="97"/>
      <c r="AD84" s="97"/>
      <c r="AE84" s="97"/>
      <c r="AF84" s="97"/>
      <c r="AG84" s="97"/>
      <c r="AH84" s="97"/>
      <c r="AI84" s="97"/>
      <c r="AJ84" s="97"/>
    </row>
    <row r="85" spans="1:36" x14ac:dyDescent="0.2">
      <c r="A85" s="97"/>
      <c r="B85" s="610" t="s">
        <v>111</v>
      </c>
      <c r="C85" s="23"/>
      <c r="D85" s="97"/>
      <c r="E85" s="196">
        <v>0</v>
      </c>
      <c r="F85" s="159" t="str">
        <f t="shared" si="26"/>
        <v/>
      </c>
      <c r="G85" s="196">
        <v>0</v>
      </c>
      <c r="H85" s="159" t="str">
        <f t="shared" si="27"/>
        <v/>
      </c>
      <c r="I85" s="196">
        <v>0</v>
      </c>
      <c r="J85" s="159" t="str">
        <f t="shared" si="28"/>
        <v/>
      </c>
      <c r="K85" s="97"/>
      <c r="L85" s="97"/>
      <c r="M85" s="196">
        <v>0</v>
      </c>
      <c r="N85" s="159" t="str">
        <f t="shared" si="29"/>
        <v/>
      </c>
      <c r="O85" s="196">
        <v>0</v>
      </c>
      <c r="P85" s="159" t="str">
        <f t="shared" si="29"/>
        <v/>
      </c>
      <c r="Q85" s="196">
        <v>0</v>
      </c>
      <c r="R85" s="159" t="str">
        <f t="shared" si="25"/>
        <v/>
      </c>
      <c r="S85" s="97"/>
      <c r="T85" s="97"/>
      <c r="U85" s="196">
        <v>0</v>
      </c>
      <c r="V85" s="311" t="str">
        <f t="shared" si="30"/>
        <v/>
      </c>
      <c r="W85" s="196">
        <v>0</v>
      </c>
      <c r="X85" s="311" t="str">
        <f t="shared" si="31"/>
        <v/>
      </c>
      <c r="Y85" s="196">
        <v>0</v>
      </c>
      <c r="Z85" s="311" t="str">
        <f t="shared" si="32"/>
        <v/>
      </c>
      <c r="AA85" s="97"/>
      <c r="AB85" s="97"/>
      <c r="AC85" s="97"/>
      <c r="AD85" s="97"/>
      <c r="AE85" s="97"/>
      <c r="AF85" s="97"/>
      <c r="AG85" s="97"/>
      <c r="AH85" s="97"/>
      <c r="AI85" s="97"/>
      <c r="AJ85" s="97"/>
    </row>
    <row r="86" spans="1:36" x14ac:dyDescent="0.2">
      <c r="A86" s="97"/>
      <c r="B86" s="610" t="s">
        <v>111</v>
      </c>
      <c r="C86" s="23"/>
      <c r="D86" s="97"/>
      <c r="E86" s="196">
        <v>0</v>
      </c>
      <c r="F86" s="159" t="str">
        <f t="shared" si="26"/>
        <v/>
      </c>
      <c r="G86" s="196">
        <v>0</v>
      </c>
      <c r="H86" s="159" t="str">
        <f t="shared" si="27"/>
        <v/>
      </c>
      <c r="I86" s="196">
        <v>0</v>
      </c>
      <c r="J86" s="159" t="str">
        <f t="shared" si="28"/>
        <v/>
      </c>
      <c r="K86" s="97"/>
      <c r="L86" s="97"/>
      <c r="M86" s="196">
        <v>0</v>
      </c>
      <c r="N86" s="159" t="str">
        <f t="shared" si="29"/>
        <v/>
      </c>
      <c r="O86" s="196">
        <v>0</v>
      </c>
      <c r="P86" s="159" t="str">
        <f>IF($C86="% of wages",O86*P$65,IF($C86="per FTE",O86*P$64,""))</f>
        <v/>
      </c>
      <c r="Q86" s="196">
        <v>0</v>
      </c>
      <c r="R86" s="159" t="str">
        <f t="shared" si="25"/>
        <v/>
      </c>
      <c r="S86" s="97"/>
      <c r="T86" s="97"/>
      <c r="U86" s="196">
        <v>0</v>
      </c>
      <c r="V86" s="311" t="str">
        <f t="shared" si="30"/>
        <v/>
      </c>
      <c r="W86" s="196">
        <v>0</v>
      </c>
      <c r="X86" s="311" t="str">
        <f t="shared" si="31"/>
        <v/>
      </c>
      <c r="Y86" s="196">
        <v>0</v>
      </c>
      <c r="Z86" s="311" t="str">
        <f t="shared" si="32"/>
        <v/>
      </c>
      <c r="AA86" s="97"/>
      <c r="AB86" s="97"/>
      <c r="AC86" s="97"/>
      <c r="AD86" s="97"/>
      <c r="AE86" s="97"/>
      <c r="AF86" s="97"/>
      <c r="AG86" s="97"/>
      <c r="AH86" s="97"/>
      <c r="AI86" s="97"/>
      <c r="AJ86" s="97"/>
    </row>
    <row r="87" spans="1:36" x14ac:dyDescent="0.2">
      <c r="A87" s="97"/>
      <c r="B87" s="610" t="s">
        <v>111</v>
      </c>
      <c r="C87" s="23"/>
      <c r="D87" s="97"/>
      <c r="E87" s="196">
        <v>0</v>
      </c>
      <c r="F87" s="159" t="str">
        <f t="shared" si="26"/>
        <v/>
      </c>
      <c r="G87" s="196">
        <v>0</v>
      </c>
      <c r="H87" s="159" t="str">
        <f t="shared" si="27"/>
        <v/>
      </c>
      <c r="I87" s="196">
        <v>0</v>
      </c>
      <c r="J87" s="159" t="str">
        <f t="shared" si="28"/>
        <v/>
      </c>
      <c r="K87" s="97"/>
      <c r="L87" s="97"/>
      <c r="M87" s="196">
        <v>0</v>
      </c>
      <c r="N87" s="159" t="str">
        <f t="shared" si="29"/>
        <v/>
      </c>
      <c r="O87" s="196">
        <v>0</v>
      </c>
      <c r="P87" s="159" t="str">
        <f t="shared" si="29"/>
        <v/>
      </c>
      <c r="Q87" s="196">
        <v>0</v>
      </c>
      <c r="R87" s="159" t="str">
        <f t="shared" si="25"/>
        <v/>
      </c>
      <c r="S87" s="97"/>
      <c r="T87" s="97"/>
      <c r="U87" s="196">
        <v>0</v>
      </c>
      <c r="V87" s="311" t="str">
        <f t="shared" si="30"/>
        <v/>
      </c>
      <c r="W87" s="196">
        <v>0</v>
      </c>
      <c r="X87" s="311" t="str">
        <f t="shared" si="31"/>
        <v/>
      </c>
      <c r="Y87" s="196">
        <v>0</v>
      </c>
      <c r="Z87" s="311" t="str">
        <f t="shared" si="32"/>
        <v/>
      </c>
      <c r="AA87" s="97"/>
      <c r="AB87" s="97"/>
      <c r="AC87" s="97"/>
      <c r="AD87" s="97"/>
      <c r="AE87" s="97"/>
      <c r="AF87" s="97"/>
      <c r="AG87" s="97"/>
      <c r="AH87" s="97"/>
      <c r="AI87" s="97"/>
      <c r="AJ87" s="97"/>
    </row>
    <row r="88" spans="1:36" x14ac:dyDescent="0.2">
      <c r="A88" s="97"/>
      <c r="B88" s="610" t="s">
        <v>111</v>
      </c>
      <c r="C88" s="23"/>
      <c r="D88" s="97"/>
      <c r="E88" s="196">
        <v>0</v>
      </c>
      <c r="F88" s="159" t="str">
        <f t="shared" si="26"/>
        <v/>
      </c>
      <c r="G88" s="196">
        <v>0</v>
      </c>
      <c r="H88" s="159" t="str">
        <f t="shared" si="27"/>
        <v/>
      </c>
      <c r="I88" s="196">
        <v>0</v>
      </c>
      <c r="J88" s="159" t="str">
        <f t="shared" si="28"/>
        <v/>
      </c>
      <c r="K88" s="97"/>
      <c r="L88" s="97"/>
      <c r="M88" s="196">
        <v>0</v>
      </c>
      <c r="N88" s="159" t="str">
        <f t="shared" si="29"/>
        <v/>
      </c>
      <c r="O88" s="196">
        <v>0</v>
      </c>
      <c r="P88" s="159" t="str">
        <f t="shared" si="29"/>
        <v/>
      </c>
      <c r="Q88" s="196">
        <v>0</v>
      </c>
      <c r="R88" s="159" t="str">
        <f t="shared" si="25"/>
        <v/>
      </c>
      <c r="S88" s="97"/>
      <c r="T88" s="97"/>
      <c r="U88" s="196">
        <v>0</v>
      </c>
      <c r="V88" s="311" t="str">
        <f t="shared" si="30"/>
        <v/>
      </c>
      <c r="W88" s="196">
        <v>0</v>
      </c>
      <c r="X88" s="311" t="str">
        <f t="shared" si="31"/>
        <v/>
      </c>
      <c r="Y88" s="196">
        <v>0</v>
      </c>
      <c r="Z88" s="311" t="str">
        <f t="shared" si="32"/>
        <v/>
      </c>
      <c r="AA88" s="97"/>
      <c r="AB88" s="97"/>
      <c r="AC88" s="97"/>
      <c r="AD88" s="97"/>
      <c r="AE88" s="97"/>
      <c r="AF88" s="97"/>
      <c r="AG88" s="97"/>
      <c r="AH88" s="97"/>
      <c r="AI88" s="97"/>
      <c r="AJ88" s="97"/>
    </row>
    <row r="89" spans="1:36" x14ac:dyDescent="0.2">
      <c r="A89" s="97"/>
      <c r="B89" s="610" t="s">
        <v>111</v>
      </c>
      <c r="C89" s="23"/>
      <c r="D89" s="97"/>
      <c r="E89" s="196">
        <v>0</v>
      </c>
      <c r="F89" s="159" t="str">
        <f t="shared" si="26"/>
        <v/>
      </c>
      <c r="G89" s="196">
        <v>0</v>
      </c>
      <c r="H89" s="159" t="str">
        <f t="shared" si="27"/>
        <v/>
      </c>
      <c r="I89" s="196">
        <v>0</v>
      </c>
      <c r="J89" s="159" t="str">
        <f t="shared" si="28"/>
        <v/>
      </c>
      <c r="K89" s="97"/>
      <c r="L89" s="97"/>
      <c r="M89" s="196">
        <v>0</v>
      </c>
      <c r="N89" s="159" t="str">
        <f t="shared" si="29"/>
        <v/>
      </c>
      <c r="O89" s="196">
        <v>0</v>
      </c>
      <c r="P89" s="159" t="str">
        <f t="shared" si="29"/>
        <v/>
      </c>
      <c r="Q89" s="196">
        <v>0</v>
      </c>
      <c r="R89" s="159" t="str">
        <f t="shared" si="25"/>
        <v/>
      </c>
      <c r="S89" s="97"/>
      <c r="T89" s="97"/>
      <c r="U89" s="196">
        <v>0</v>
      </c>
      <c r="V89" s="311" t="str">
        <f t="shared" si="30"/>
        <v/>
      </c>
      <c r="W89" s="196">
        <v>0</v>
      </c>
      <c r="X89" s="311" t="str">
        <f t="shared" si="31"/>
        <v/>
      </c>
      <c r="Y89" s="196">
        <v>0</v>
      </c>
      <c r="Z89" s="311" t="str">
        <f t="shared" si="32"/>
        <v/>
      </c>
      <c r="AA89" s="97"/>
      <c r="AB89" s="97"/>
      <c r="AC89" s="97"/>
      <c r="AD89" s="97"/>
      <c r="AE89" s="97"/>
      <c r="AF89" s="97"/>
      <c r="AG89" s="97"/>
      <c r="AH89" s="97"/>
      <c r="AI89" s="97"/>
      <c r="AJ89" s="97"/>
    </row>
    <row r="90" spans="1:36" x14ac:dyDescent="0.2">
      <c r="A90" s="97"/>
      <c r="B90" s="610" t="s">
        <v>111</v>
      </c>
      <c r="C90" s="23"/>
      <c r="D90" s="97"/>
      <c r="E90" s="196">
        <v>0</v>
      </c>
      <c r="F90" s="159" t="str">
        <f t="shared" si="26"/>
        <v/>
      </c>
      <c r="G90" s="196">
        <v>0</v>
      </c>
      <c r="H90" s="159" t="str">
        <f t="shared" si="27"/>
        <v/>
      </c>
      <c r="I90" s="196">
        <v>0</v>
      </c>
      <c r="J90" s="159" t="str">
        <f t="shared" si="28"/>
        <v/>
      </c>
      <c r="K90" s="97"/>
      <c r="L90" s="97"/>
      <c r="M90" s="196">
        <v>0</v>
      </c>
      <c r="N90" s="159" t="str">
        <f t="shared" si="29"/>
        <v/>
      </c>
      <c r="O90" s="196">
        <v>0</v>
      </c>
      <c r="P90" s="159" t="str">
        <f t="shared" si="29"/>
        <v/>
      </c>
      <c r="Q90" s="196">
        <v>0</v>
      </c>
      <c r="R90" s="159" t="str">
        <f t="shared" si="25"/>
        <v/>
      </c>
      <c r="S90" s="97"/>
      <c r="T90" s="97"/>
      <c r="U90" s="196">
        <v>0</v>
      </c>
      <c r="V90" s="311" t="str">
        <f t="shared" si="30"/>
        <v/>
      </c>
      <c r="W90" s="196">
        <v>0</v>
      </c>
      <c r="X90" s="311" t="str">
        <f t="shared" si="31"/>
        <v/>
      </c>
      <c r="Y90" s="196">
        <v>0</v>
      </c>
      <c r="Z90" s="311" t="str">
        <f t="shared" si="32"/>
        <v/>
      </c>
      <c r="AA90" s="97"/>
      <c r="AB90" s="97"/>
      <c r="AC90" s="97"/>
      <c r="AD90" s="97"/>
      <c r="AE90" s="97"/>
      <c r="AF90" s="97"/>
      <c r="AG90" s="97"/>
      <c r="AH90" s="97"/>
      <c r="AI90" s="97"/>
      <c r="AJ90" s="97"/>
    </row>
    <row r="91" spans="1:36" x14ac:dyDescent="0.2">
      <c r="A91" s="97"/>
      <c r="B91" s="610" t="s">
        <v>111</v>
      </c>
      <c r="C91" s="23"/>
      <c r="D91" s="97"/>
      <c r="E91" s="196">
        <v>0</v>
      </c>
      <c r="F91" s="159" t="str">
        <f t="shared" si="26"/>
        <v/>
      </c>
      <c r="G91" s="196">
        <v>0</v>
      </c>
      <c r="H91" s="159" t="str">
        <f t="shared" si="27"/>
        <v/>
      </c>
      <c r="I91" s="196">
        <v>0</v>
      </c>
      <c r="J91" s="159" t="str">
        <f t="shared" si="28"/>
        <v/>
      </c>
      <c r="K91" s="97"/>
      <c r="L91" s="97"/>
      <c r="M91" s="196">
        <v>0</v>
      </c>
      <c r="N91" s="159" t="str">
        <f t="shared" si="29"/>
        <v/>
      </c>
      <c r="O91" s="196">
        <v>0</v>
      </c>
      <c r="P91" s="159" t="str">
        <f t="shared" si="29"/>
        <v/>
      </c>
      <c r="Q91" s="196">
        <v>0</v>
      </c>
      <c r="R91" s="159" t="str">
        <f t="shared" si="25"/>
        <v/>
      </c>
      <c r="S91" s="97"/>
      <c r="T91" s="97"/>
      <c r="U91" s="196">
        <v>0</v>
      </c>
      <c r="V91" s="311" t="str">
        <f t="shared" si="30"/>
        <v/>
      </c>
      <c r="W91" s="196">
        <v>0</v>
      </c>
      <c r="X91" s="311" t="str">
        <f t="shared" si="31"/>
        <v/>
      </c>
      <c r="Y91" s="196">
        <v>0</v>
      </c>
      <c r="Z91" s="311" t="str">
        <f t="shared" si="32"/>
        <v/>
      </c>
      <c r="AA91" s="97"/>
      <c r="AB91" s="97"/>
      <c r="AC91" s="97"/>
      <c r="AD91" s="97"/>
      <c r="AE91" s="97"/>
      <c r="AF91" s="97"/>
      <c r="AG91" s="97"/>
      <c r="AH91" s="97"/>
      <c r="AI91" s="97"/>
      <c r="AJ91" s="97"/>
    </row>
    <row r="92" spans="1:36" x14ac:dyDescent="0.2">
      <c r="A92" s="97"/>
      <c r="B92" s="610" t="s">
        <v>111</v>
      </c>
      <c r="C92" s="23"/>
      <c r="D92" s="97"/>
      <c r="E92" s="197">
        <v>0</v>
      </c>
      <c r="F92" s="159" t="str">
        <f t="shared" si="26"/>
        <v/>
      </c>
      <c r="G92" s="197">
        <v>0</v>
      </c>
      <c r="H92" s="159" t="str">
        <f t="shared" si="27"/>
        <v/>
      </c>
      <c r="I92" s="197">
        <v>0</v>
      </c>
      <c r="J92" s="159" t="str">
        <f t="shared" si="28"/>
        <v/>
      </c>
      <c r="K92" s="97"/>
      <c r="L92" s="97"/>
      <c r="M92" s="197">
        <v>0</v>
      </c>
      <c r="N92" s="159" t="str">
        <f t="shared" si="29"/>
        <v/>
      </c>
      <c r="O92" s="197">
        <v>0</v>
      </c>
      <c r="P92" s="159" t="str">
        <f t="shared" si="29"/>
        <v/>
      </c>
      <c r="Q92" s="197">
        <v>0</v>
      </c>
      <c r="R92" s="159" t="str">
        <f t="shared" si="25"/>
        <v/>
      </c>
      <c r="S92" s="97"/>
      <c r="T92" s="97"/>
      <c r="U92" s="197">
        <v>0</v>
      </c>
      <c r="V92" s="311" t="str">
        <f t="shared" si="30"/>
        <v/>
      </c>
      <c r="W92" s="197">
        <v>0</v>
      </c>
      <c r="X92" s="311" t="str">
        <f t="shared" si="31"/>
        <v/>
      </c>
      <c r="Y92" s="197">
        <v>0</v>
      </c>
      <c r="Z92" s="311" t="str">
        <f t="shared" si="32"/>
        <v/>
      </c>
      <c r="AA92" s="97"/>
      <c r="AB92" s="97"/>
      <c r="AC92" s="97"/>
      <c r="AD92" s="97"/>
      <c r="AE92" s="97"/>
      <c r="AF92" s="97"/>
      <c r="AG92" s="97"/>
      <c r="AH92" s="97"/>
      <c r="AI92" s="97"/>
      <c r="AJ92" s="97"/>
    </row>
    <row r="93" spans="1:36" ht="13.5" thickBot="1" x14ac:dyDescent="0.25">
      <c r="A93" s="97"/>
      <c r="B93" s="611" t="s">
        <v>111</v>
      </c>
      <c r="C93" s="24"/>
      <c r="D93" s="97"/>
      <c r="E93" s="197">
        <v>0</v>
      </c>
      <c r="F93" s="159" t="str">
        <f t="shared" si="26"/>
        <v/>
      </c>
      <c r="G93" s="197">
        <v>0</v>
      </c>
      <c r="H93" s="159" t="str">
        <f t="shared" si="27"/>
        <v/>
      </c>
      <c r="I93" s="197">
        <v>0</v>
      </c>
      <c r="J93" s="159" t="str">
        <f t="shared" si="28"/>
        <v/>
      </c>
      <c r="K93" s="97"/>
      <c r="L93" s="97"/>
      <c r="M93" s="197">
        <v>0</v>
      </c>
      <c r="N93" s="159" t="str">
        <f t="shared" si="29"/>
        <v/>
      </c>
      <c r="O93" s="197">
        <v>0</v>
      </c>
      <c r="P93" s="159" t="str">
        <f t="shared" si="29"/>
        <v/>
      </c>
      <c r="Q93" s="197">
        <v>0</v>
      </c>
      <c r="R93" s="159" t="str">
        <f t="shared" si="25"/>
        <v/>
      </c>
      <c r="S93" s="97"/>
      <c r="T93" s="97"/>
      <c r="U93" s="197">
        <v>0</v>
      </c>
      <c r="V93" s="311" t="str">
        <f t="shared" si="30"/>
        <v/>
      </c>
      <c r="W93" s="197">
        <v>0</v>
      </c>
      <c r="X93" s="311" t="str">
        <f t="shared" si="31"/>
        <v/>
      </c>
      <c r="Y93" s="197">
        <v>0</v>
      </c>
      <c r="Z93" s="311" t="str">
        <f t="shared" si="32"/>
        <v/>
      </c>
      <c r="AA93" s="97"/>
      <c r="AB93" s="97"/>
      <c r="AC93" s="97"/>
      <c r="AD93" s="97"/>
      <c r="AE93" s="97"/>
      <c r="AF93" s="97"/>
      <c r="AG93" s="97"/>
      <c r="AH93" s="97"/>
      <c r="AI93" s="97"/>
      <c r="AJ93" s="97"/>
    </row>
    <row r="94" spans="1:36" s="624" customFormat="1" ht="15.75" thickBot="1" x14ac:dyDescent="0.3">
      <c r="A94" s="623"/>
      <c r="B94" s="623"/>
      <c r="C94" s="623"/>
      <c r="D94" s="623"/>
      <c r="E94" s="634" t="s">
        <v>108</v>
      </c>
      <c r="F94" s="635">
        <f>SUM(F83:F93)</f>
        <v>0</v>
      </c>
      <c r="G94" s="636"/>
      <c r="H94" s="637">
        <f>SUM(H83:H93)</f>
        <v>0</v>
      </c>
      <c r="I94" s="636"/>
      <c r="J94" s="637">
        <f>SUM(J83:J93)</f>
        <v>0</v>
      </c>
      <c r="K94" s="623"/>
      <c r="L94" s="623"/>
      <c r="M94" s="634" t="s">
        <v>108</v>
      </c>
      <c r="N94" s="637">
        <f>SUM(N83:N93)</f>
        <v>0</v>
      </c>
      <c r="O94" s="636"/>
      <c r="P94" s="637">
        <f>SUM(P83:P93)</f>
        <v>0</v>
      </c>
      <c r="Q94" s="636"/>
      <c r="R94" s="637">
        <f>SUM(R83:R93)</f>
        <v>0</v>
      </c>
      <c r="S94" s="623"/>
      <c r="T94" s="623"/>
      <c r="U94" s="634" t="s">
        <v>108</v>
      </c>
      <c r="V94" s="637">
        <f>SUM(V83:V93)</f>
        <v>0</v>
      </c>
      <c r="W94" s="636"/>
      <c r="X94" s="637">
        <f>SUM(X83:X93)</f>
        <v>0</v>
      </c>
      <c r="Y94" s="636"/>
      <c r="Z94" s="637">
        <f>SUM(Z83:Z93)</f>
        <v>0</v>
      </c>
      <c r="AA94" s="623"/>
      <c r="AB94" s="623"/>
      <c r="AC94" s="623"/>
      <c r="AD94" s="623"/>
      <c r="AE94" s="623"/>
      <c r="AF94" s="623"/>
      <c r="AG94" s="623"/>
      <c r="AH94" s="623"/>
      <c r="AI94" s="623"/>
      <c r="AJ94" s="623"/>
    </row>
    <row r="95" spans="1:36"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row>
    <row r="96" spans="1:36"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row>
    <row r="97" spans="1:36"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row>
    <row r="98" spans="1:36" x14ac:dyDescent="0.2">
      <c r="A98" s="97"/>
      <c r="B98" s="97"/>
      <c r="C98" s="97"/>
      <c r="D98" s="97"/>
      <c r="E98" s="287"/>
      <c r="F98" s="97"/>
      <c r="G98" s="97"/>
      <c r="H98" s="287"/>
      <c r="I98" s="97"/>
      <c r="J98" s="287"/>
      <c r="K98" s="97"/>
      <c r="L98" s="287"/>
      <c r="M98" s="97"/>
      <c r="N98" s="97"/>
      <c r="O98" s="97"/>
      <c r="P98" s="287"/>
      <c r="Q98" s="97"/>
      <c r="R98" s="287"/>
      <c r="S98" s="97"/>
      <c r="T98" s="287"/>
      <c r="U98" s="97"/>
      <c r="V98" s="97"/>
      <c r="W98" s="97"/>
      <c r="X98" s="287"/>
      <c r="Y98" s="97"/>
      <c r="Z98" s="287"/>
      <c r="AA98" s="97"/>
      <c r="AB98" s="287"/>
      <c r="AC98" s="97"/>
      <c r="AD98" s="97"/>
      <c r="AE98" s="97"/>
      <c r="AF98" s="97"/>
      <c r="AG98" s="97"/>
      <c r="AH98" s="97"/>
      <c r="AI98" s="97"/>
      <c r="AJ98" s="97"/>
    </row>
    <row r="99" spans="1:36" x14ac:dyDescent="0.2">
      <c r="A99" s="97"/>
      <c r="B99" s="97"/>
      <c r="C99" s="97"/>
      <c r="D99" s="97"/>
      <c r="E99" s="287"/>
      <c r="F99" s="97"/>
      <c r="G99" s="97"/>
      <c r="H99" s="287"/>
      <c r="I99" s="97"/>
      <c r="J99" s="287"/>
      <c r="K99" s="97"/>
      <c r="L99" s="287"/>
      <c r="M99" s="97"/>
      <c r="N99" s="97"/>
      <c r="O99" s="97"/>
      <c r="P99" s="287"/>
      <c r="Q99" s="97"/>
      <c r="R99" s="287"/>
      <c r="S99" s="97"/>
      <c r="T99" s="287"/>
      <c r="U99" s="97"/>
      <c r="V99" s="97"/>
      <c r="W99" s="97"/>
      <c r="X99" s="287"/>
      <c r="Y99" s="97"/>
      <c r="Z99" s="287"/>
      <c r="AA99" s="97"/>
      <c r="AB99" s="287"/>
      <c r="AC99" s="97"/>
      <c r="AD99" s="97"/>
      <c r="AE99" s="97"/>
      <c r="AF99" s="97"/>
      <c r="AG99" s="97"/>
      <c r="AH99" s="97"/>
      <c r="AI99" s="97"/>
      <c r="AJ99" s="97"/>
    </row>
    <row r="100" spans="1:36"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row>
    <row r="101" spans="1:36" x14ac:dyDescent="0.2">
      <c r="A101" s="97"/>
      <c r="B101" s="97"/>
      <c r="C101" s="97"/>
      <c r="D101" s="97"/>
      <c r="E101" s="101"/>
      <c r="F101" s="97"/>
      <c r="G101" s="97"/>
      <c r="H101" s="101"/>
      <c r="I101" s="97"/>
      <c r="J101" s="101"/>
      <c r="K101" s="97"/>
      <c r="L101" s="101"/>
      <c r="M101" s="97"/>
      <c r="N101" s="97"/>
      <c r="O101" s="97"/>
      <c r="P101" s="101"/>
      <c r="Q101" s="97"/>
      <c r="R101" s="101"/>
      <c r="S101" s="97"/>
      <c r="T101" s="101"/>
      <c r="U101" s="97"/>
      <c r="V101" s="97"/>
      <c r="W101" s="97"/>
      <c r="X101" s="101"/>
      <c r="Y101" s="101"/>
      <c r="Z101" s="101"/>
      <c r="AA101" s="97"/>
      <c r="AB101" s="101"/>
      <c r="AC101" s="97"/>
      <c r="AD101" s="97"/>
      <c r="AE101" s="97"/>
      <c r="AF101" s="97"/>
      <c r="AG101" s="97"/>
      <c r="AH101" s="97"/>
      <c r="AI101" s="97"/>
      <c r="AJ101" s="97"/>
    </row>
    <row r="102" spans="1:36"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row>
    <row r="103" spans="1:36" x14ac:dyDescent="0.2">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row>
    <row r="104" spans="1:36" x14ac:dyDescent="0.2">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row>
    <row r="105" spans="1:36" x14ac:dyDescent="0.2">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row>
    <row r="106" spans="1:36" x14ac:dyDescent="0.2">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row>
    <row r="107" spans="1:36" x14ac:dyDescent="0.2">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row>
    <row r="108" spans="1:36" x14ac:dyDescent="0.2">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row>
    <row r="109" spans="1:36" x14ac:dyDescent="0.2">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row>
    <row r="110" spans="1:36" x14ac:dyDescent="0.2">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row>
    <row r="111" spans="1:36" x14ac:dyDescent="0.2">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row>
    <row r="112" spans="1:36" x14ac:dyDescent="0.2">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row>
    <row r="113" spans="1:36" x14ac:dyDescent="0.2">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row>
    <row r="114" spans="1:36" x14ac:dyDescent="0.2">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row>
    <row r="115" spans="1:36" x14ac:dyDescent="0.2">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row>
    <row r="116" spans="1:36" x14ac:dyDescent="0.2">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row>
    <row r="117" spans="1:36" x14ac:dyDescent="0.2">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row>
    <row r="118" spans="1:36" x14ac:dyDescent="0.2">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row>
    <row r="119" spans="1:36" x14ac:dyDescent="0.2">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row>
    <row r="120" spans="1:36" x14ac:dyDescent="0.2">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row>
    <row r="121" spans="1:36" x14ac:dyDescent="0.2">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row>
    <row r="122" spans="1:36" x14ac:dyDescent="0.2">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row>
    <row r="123" spans="1:36" x14ac:dyDescent="0.2">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row>
    <row r="124" spans="1:36" x14ac:dyDescent="0.2">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row>
    <row r="125" spans="1:36" x14ac:dyDescent="0.2">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row>
    <row r="126" spans="1:36" x14ac:dyDescent="0.2">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row>
    <row r="127" spans="1:36" x14ac:dyDescent="0.2">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row>
    <row r="128" spans="1:36" x14ac:dyDescent="0.2">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row>
    <row r="129" spans="1:36" x14ac:dyDescent="0.2">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row>
    <row r="130" spans="1:36" x14ac:dyDescent="0.2">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row>
    <row r="131" spans="1:36" x14ac:dyDescent="0.2">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row>
    <row r="132" spans="1:36" x14ac:dyDescent="0.2">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row>
    <row r="133" spans="1:36" x14ac:dyDescent="0.2">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row>
    <row r="134" spans="1:36" x14ac:dyDescent="0.2">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row>
    <row r="135" spans="1:36" x14ac:dyDescent="0.2">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row>
    <row r="136" spans="1:36" x14ac:dyDescent="0.2">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row>
    <row r="137" spans="1:36" x14ac:dyDescent="0.2">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row>
    <row r="138" spans="1:36" x14ac:dyDescent="0.2">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row>
    <row r="139" spans="1:36" x14ac:dyDescent="0.2">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row>
    <row r="140" spans="1:36" x14ac:dyDescent="0.2">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row>
    <row r="141" spans="1:36" x14ac:dyDescent="0.2">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row>
    <row r="142" spans="1:36" x14ac:dyDescent="0.2">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row>
    <row r="143" spans="1:36" x14ac:dyDescent="0.2">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row>
    <row r="144" spans="1:36" x14ac:dyDescent="0.2">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row>
    <row r="145" spans="1:36" x14ac:dyDescent="0.2">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row>
    <row r="146" spans="1:36" x14ac:dyDescent="0.2">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row>
    <row r="147" spans="1:36" x14ac:dyDescent="0.2">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row>
    <row r="148" spans="1:36" x14ac:dyDescent="0.2">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row>
    <row r="149" spans="1:36" x14ac:dyDescent="0.2">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row>
    <row r="150" spans="1:36" x14ac:dyDescent="0.2">
      <c r="A150" s="97"/>
      <c r="B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row>
  </sheetData>
  <mergeCells count="30">
    <mergeCell ref="A44:A55"/>
    <mergeCell ref="L5:N5"/>
    <mergeCell ref="B4:B6"/>
    <mergeCell ref="C4:C6"/>
    <mergeCell ref="T4:Z4"/>
    <mergeCell ref="W5:X5"/>
    <mergeCell ref="Y5:Z5"/>
    <mergeCell ref="T5:V5"/>
    <mergeCell ref="L4:R4"/>
    <mergeCell ref="O5:P5"/>
    <mergeCell ref="Q5:R5"/>
    <mergeCell ref="A1:L1"/>
    <mergeCell ref="A4:A43"/>
    <mergeCell ref="A2:L2"/>
    <mergeCell ref="D5:F5"/>
    <mergeCell ref="D4:J4"/>
    <mergeCell ref="I80:J80"/>
    <mergeCell ref="E80:F80"/>
    <mergeCell ref="E79:J79"/>
    <mergeCell ref="G5:H5"/>
    <mergeCell ref="I5:J5"/>
    <mergeCell ref="G80:H80"/>
    <mergeCell ref="U79:Z79"/>
    <mergeCell ref="U80:V80"/>
    <mergeCell ref="W80:X80"/>
    <mergeCell ref="Y80:Z80"/>
    <mergeCell ref="M79:R79"/>
    <mergeCell ref="M80:N80"/>
    <mergeCell ref="O80:P80"/>
    <mergeCell ref="Q80:R80"/>
  </mergeCells>
  <conditionalFormatting sqref="G82">
    <cfRule type="expression" dxfId="314" priority="261" stopIfTrue="1">
      <formula>#REF!="per FTE"</formula>
    </cfRule>
    <cfRule type="expression" dxfId="313" priority="262" stopIfTrue="1">
      <formula>#REF!="% of wages"</formula>
    </cfRule>
  </conditionalFormatting>
  <conditionalFormatting sqref="O82">
    <cfRule type="expression" dxfId="312" priority="87" stopIfTrue="1">
      <formula>#REF!="per FTE"</formula>
    </cfRule>
    <cfRule type="expression" dxfId="311" priority="88" stopIfTrue="1">
      <formula>#REF!="% of wages"</formula>
    </cfRule>
  </conditionalFormatting>
  <conditionalFormatting sqref="Q82">
    <cfRule type="expression" dxfId="310" priority="85" stopIfTrue="1">
      <formula>#REF!="per FTE"</formula>
    </cfRule>
    <cfRule type="expression" dxfId="309" priority="86" stopIfTrue="1">
      <formula>#REF!="% of wages"</formula>
    </cfRule>
  </conditionalFormatting>
  <conditionalFormatting sqref="W82">
    <cfRule type="expression" dxfId="308" priority="29" stopIfTrue="1">
      <formula>#REF!="per FTE"</formula>
    </cfRule>
    <cfRule type="expression" dxfId="307" priority="30" stopIfTrue="1">
      <formula>#REF!="% of wages"</formula>
    </cfRule>
  </conditionalFormatting>
  <conditionalFormatting sqref="Y82">
    <cfRule type="expression" dxfId="306" priority="27" stopIfTrue="1">
      <formula>#REF!="per FTE"</formula>
    </cfRule>
    <cfRule type="expression" dxfId="305" priority="28" stopIfTrue="1">
      <formula>#REF!="% of wages"</formula>
    </cfRule>
  </conditionalFormatting>
  <conditionalFormatting sqref="I82">
    <cfRule type="expression" dxfId="304" priority="19" stopIfTrue="1">
      <formula>#REF!="per FTE"</formula>
    </cfRule>
    <cfRule type="expression" dxfId="303" priority="20" stopIfTrue="1">
      <formula>#REF!="% of wages"</formula>
    </cfRule>
  </conditionalFormatting>
  <dataValidations count="1">
    <dataValidation type="list" allowBlank="1" showInputMessage="1" showErrorMessage="1" sqref="C82:C93" xr:uid="{00000000-0002-0000-0200-000000000000}">
      <formula1>"% of wages, per FTE"</formula1>
    </dataValidation>
  </dataValidations>
  <pageMargins left="0.7" right="0.7" top="0.75" bottom="0.75" header="0.3" footer="0.3"/>
  <pageSetup orientation="portrait" r:id="rId1"/>
  <ignoredErrors>
    <ignoredError sqref="K86:L89 S86:T89 N86 H86 V86 X86 P8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Y217"/>
  <sheetViews>
    <sheetView workbookViewId="0">
      <selection activeCell="D21" sqref="D21"/>
    </sheetView>
  </sheetViews>
  <sheetFormatPr defaultColWidth="11.42578125" defaultRowHeight="12.75" outlineLevelRow="1" outlineLevelCol="1" x14ac:dyDescent="0.2"/>
  <cols>
    <col min="1" max="1" width="39.7109375" style="343" customWidth="1"/>
    <col min="2" max="2" width="22.5703125" style="343" customWidth="1"/>
    <col min="3" max="4" width="17.7109375" style="343" customWidth="1"/>
    <col min="5" max="5" width="18.85546875" style="343" customWidth="1"/>
    <col min="6" max="6" width="14.140625" style="343" customWidth="1"/>
    <col min="7" max="7" width="11.85546875" style="343" customWidth="1"/>
    <col min="8" max="8" width="15" style="343" customWidth="1"/>
    <col min="9" max="9" width="18.42578125" style="343" customWidth="1" outlineLevel="1"/>
    <col min="10" max="10" width="14.140625" style="345" customWidth="1"/>
    <col min="11" max="22" width="12.42578125" style="343" customWidth="1" outlineLevel="1"/>
    <col min="23" max="23" width="14.85546875" style="344" bestFit="1" customWidth="1"/>
    <col min="24" max="31" width="12.42578125" style="343" hidden="1" customWidth="1" outlineLevel="1"/>
    <col min="32" max="33" width="10.42578125" style="343" hidden="1" customWidth="1" outlineLevel="1"/>
    <col min="34" max="35" width="12.140625" style="343" hidden="1" customWidth="1" outlineLevel="1"/>
    <col min="36" max="36" width="14.85546875" style="344" bestFit="1" customWidth="1" collapsed="1"/>
    <col min="37" max="39" width="11" style="343" hidden="1" customWidth="1" outlineLevel="1"/>
    <col min="40" max="42" width="12.140625" style="343" hidden="1" customWidth="1" outlineLevel="1"/>
    <col min="43" max="45" width="11" style="343" hidden="1" customWidth="1" outlineLevel="1"/>
    <col min="46" max="48" width="12.140625" style="343" hidden="1" customWidth="1" outlineLevel="1"/>
    <col min="49" max="49" width="13" style="344" customWidth="1" collapsed="1"/>
    <col min="50" max="50" width="12.42578125" style="344" hidden="1" customWidth="1"/>
    <col min="51" max="51" width="45.140625" style="343" customWidth="1"/>
    <col min="52" max="16384" width="11.42578125" style="343"/>
  </cols>
  <sheetData>
    <row r="1" spans="1:77" s="20" customFormat="1" ht="21" customHeight="1" x14ac:dyDescent="0.25">
      <c r="A1" s="730" t="s">
        <v>112</v>
      </c>
      <c r="B1" s="731"/>
      <c r="C1" s="731"/>
      <c r="D1" s="731"/>
      <c r="E1" s="731"/>
      <c r="F1" s="731"/>
      <c r="G1" s="731"/>
      <c r="H1" s="731"/>
      <c r="I1" s="731"/>
      <c r="J1" s="732"/>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5"/>
      <c r="AU1" s="355"/>
      <c r="AV1" s="355"/>
      <c r="AW1" s="355"/>
      <c r="AX1" s="355"/>
      <c r="AY1" s="355"/>
      <c r="AZ1" s="355"/>
      <c r="BA1" s="355"/>
      <c r="BB1" s="355"/>
      <c r="BC1" s="355"/>
      <c r="BD1" s="355"/>
      <c r="BE1" s="355"/>
      <c r="BF1" s="355"/>
      <c r="BG1" s="355"/>
      <c r="BH1" s="355"/>
      <c r="BI1" s="355"/>
      <c r="BJ1" s="355"/>
      <c r="BK1" s="355"/>
      <c r="BL1" s="355"/>
      <c r="BM1" s="355"/>
      <c r="BN1" s="355"/>
      <c r="BO1" s="355"/>
      <c r="BP1" s="355"/>
      <c r="BQ1" s="355"/>
      <c r="BR1" s="355"/>
      <c r="BS1" s="355"/>
      <c r="BT1" s="355"/>
      <c r="BU1" s="355"/>
      <c r="BV1" s="355"/>
      <c r="BW1" s="355"/>
      <c r="BX1" s="355"/>
    </row>
    <row r="2" spans="1:77" s="20" customFormat="1" ht="68.25" customHeight="1" thickBot="1" x14ac:dyDescent="0.25">
      <c r="A2" s="735" t="s">
        <v>113</v>
      </c>
      <c r="B2" s="736"/>
      <c r="C2" s="736"/>
      <c r="D2" s="736"/>
      <c r="E2" s="736"/>
      <c r="F2" s="736"/>
      <c r="G2" s="736"/>
      <c r="H2" s="736"/>
      <c r="I2" s="736"/>
      <c r="J2" s="737"/>
      <c r="K2" s="19"/>
      <c r="L2" s="19"/>
      <c r="M2" s="19"/>
      <c r="N2" s="19"/>
      <c r="O2" s="19"/>
      <c r="P2" s="19"/>
      <c r="Q2" s="19"/>
      <c r="R2" s="19"/>
      <c r="S2" s="19"/>
      <c r="T2" s="19"/>
      <c r="U2" s="19"/>
      <c r="V2" s="19"/>
      <c r="W2" s="19"/>
      <c r="X2" s="19"/>
      <c r="Y2" s="19"/>
      <c r="Z2" s="19"/>
      <c r="AA2" s="19"/>
      <c r="AB2" s="19"/>
      <c r="AC2" s="355"/>
      <c r="AD2" s="355"/>
      <c r="AE2" s="355"/>
      <c r="AF2" s="355"/>
      <c r="AG2" s="355"/>
      <c r="AH2" s="355"/>
      <c r="AI2" s="355"/>
      <c r="AJ2" s="355"/>
      <c r="AK2" s="355"/>
      <c r="AL2" s="355"/>
      <c r="AM2" s="355"/>
      <c r="AN2" s="355"/>
      <c r="AO2" s="355"/>
      <c r="AP2" s="355"/>
      <c r="AQ2" s="355"/>
      <c r="AR2" s="355"/>
      <c r="AS2" s="355"/>
      <c r="AT2" s="355"/>
      <c r="AU2" s="355"/>
      <c r="AV2" s="355"/>
      <c r="AW2" s="355"/>
      <c r="AX2" s="355"/>
      <c r="AY2" s="355"/>
      <c r="AZ2" s="355"/>
      <c r="BA2" s="355"/>
      <c r="BB2" s="355"/>
      <c r="BC2" s="355"/>
      <c r="BD2" s="355"/>
      <c r="BE2" s="355"/>
      <c r="BF2" s="355"/>
      <c r="BG2" s="355"/>
      <c r="BH2" s="355"/>
      <c r="BI2" s="355"/>
      <c r="BJ2" s="355"/>
      <c r="BK2" s="355"/>
      <c r="BL2" s="355"/>
      <c r="BM2" s="355"/>
      <c r="BN2" s="355"/>
      <c r="BO2" s="355"/>
      <c r="BP2" s="355"/>
      <c r="BQ2" s="355"/>
      <c r="BR2" s="355"/>
      <c r="BS2" s="355"/>
      <c r="BT2" s="355"/>
      <c r="BU2" s="355"/>
      <c r="BV2" s="355"/>
      <c r="BW2" s="355"/>
      <c r="BX2" s="355"/>
    </row>
    <row r="3" spans="1:77" ht="24.75" customHeight="1" x14ac:dyDescent="0.2">
      <c r="A3" s="745" t="s">
        <v>114</v>
      </c>
      <c r="B3" s="460" t="s">
        <v>115</v>
      </c>
      <c r="C3" s="748" t="s">
        <v>116</v>
      </c>
      <c r="D3" s="749"/>
      <c r="E3" s="750"/>
      <c r="F3" s="355"/>
      <c r="G3" s="355"/>
      <c r="H3" s="355"/>
      <c r="I3" s="355"/>
      <c r="J3" s="355"/>
      <c r="K3" s="355"/>
      <c r="L3" s="356"/>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5"/>
      <c r="BN3" s="355"/>
      <c r="BO3" s="355"/>
      <c r="BP3" s="355"/>
      <c r="BQ3" s="355"/>
      <c r="BR3" s="355"/>
      <c r="BS3" s="355"/>
      <c r="BT3" s="355"/>
      <c r="BU3" s="355"/>
      <c r="BV3" s="355"/>
      <c r="BW3" s="355"/>
      <c r="BX3" s="355"/>
      <c r="BY3" s="20"/>
    </row>
    <row r="4" spans="1:77" ht="24.75" customHeight="1" x14ac:dyDescent="0.2">
      <c r="A4" s="746"/>
      <c r="B4" s="442" t="s">
        <v>117</v>
      </c>
      <c r="C4" s="440" t="s">
        <v>118</v>
      </c>
      <c r="D4" s="439"/>
      <c r="E4" s="438"/>
      <c r="F4" s="355"/>
      <c r="G4" s="355"/>
      <c r="H4" s="355"/>
      <c r="I4" s="355"/>
      <c r="J4" s="355"/>
      <c r="K4" s="355"/>
      <c r="L4" s="356"/>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355"/>
      <c r="BH4" s="355"/>
      <c r="BI4" s="355"/>
      <c r="BJ4" s="355"/>
      <c r="BK4" s="355"/>
      <c r="BL4" s="355"/>
      <c r="BM4" s="355"/>
      <c r="BN4" s="355"/>
      <c r="BO4" s="355"/>
      <c r="BP4" s="355"/>
      <c r="BQ4" s="355"/>
      <c r="BR4" s="355"/>
      <c r="BS4" s="355"/>
      <c r="BT4" s="355"/>
      <c r="BU4" s="355"/>
      <c r="BV4" s="355"/>
      <c r="BW4" s="355"/>
      <c r="BX4" s="355"/>
      <c r="BY4" s="20"/>
    </row>
    <row r="5" spans="1:77" ht="24.75" customHeight="1" x14ac:dyDescent="0.2">
      <c r="A5" s="746"/>
      <c r="B5" s="443" t="s">
        <v>119</v>
      </c>
      <c r="C5" s="437" t="s">
        <v>120</v>
      </c>
      <c r="D5" s="436"/>
      <c r="E5" s="435"/>
      <c r="F5" s="355"/>
      <c r="G5" s="355"/>
      <c r="H5" s="355"/>
      <c r="I5" s="355"/>
      <c r="J5" s="355"/>
      <c r="K5" s="355"/>
      <c r="L5" s="356"/>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c r="BC5" s="355"/>
      <c r="BD5" s="355"/>
      <c r="BE5" s="355"/>
      <c r="BF5" s="355"/>
      <c r="BG5" s="355"/>
      <c r="BH5" s="355"/>
      <c r="BI5" s="355"/>
      <c r="BJ5" s="355"/>
      <c r="BK5" s="355"/>
      <c r="BL5" s="355"/>
      <c r="BM5" s="355"/>
      <c r="BN5" s="355"/>
      <c r="BO5" s="355"/>
      <c r="BP5" s="355"/>
      <c r="BQ5" s="355"/>
      <c r="BR5" s="355"/>
      <c r="BS5" s="355"/>
      <c r="BT5" s="355"/>
      <c r="BU5" s="355"/>
      <c r="BV5" s="355"/>
      <c r="BW5" s="355"/>
      <c r="BX5" s="355"/>
      <c r="BY5" s="20"/>
    </row>
    <row r="6" spans="1:77" ht="24.75" customHeight="1" x14ac:dyDescent="0.2">
      <c r="A6" s="746"/>
      <c r="B6" s="443" t="s">
        <v>121</v>
      </c>
      <c r="C6" s="437" t="s">
        <v>122</v>
      </c>
      <c r="D6" s="436"/>
      <c r="E6" s="435"/>
      <c r="F6" s="355"/>
      <c r="G6" s="355"/>
      <c r="H6" s="355"/>
      <c r="I6" s="355"/>
      <c r="J6" s="355"/>
      <c r="K6" s="355"/>
      <c r="L6" s="356"/>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5"/>
      <c r="BO6" s="355"/>
      <c r="BP6" s="355"/>
      <c r="BQ6" s="355"/>
      <c r="BR6" s="355"/>
      <c r="BS6" s="355"/>
      <c r="BT6" s="355"/>
      <c r="BU6" s="355"/>
      <c r="BV6" s="355"/>
      <c r="BW6" s="355"/>
      <c r="BX6" s="355"/>
      <c r="BY6" s="20"/>
    </row>
    <row r="7" spans="1:77" ht="29.25" customHeight="1" thickBot="1" x14ac:dyDescent="0.25">
      <c r="A7" s="747"/>
      <c r="B7" s="444" t="s">
        <v>123</v>
      </c>
      <c r="C7" s="434" t="s">
        <v>124</v>
      </c>
      <c r="D7" s="433"/>
      <c r="E7" s="432"/>
      <c r="F7" s="355"/>
      <c r="G7" s="355"/>
      <c r="H7" s="355"/>
      <c r="I7" s="355"/>
      <c r="J7" s="355"/>
      <c r="K7" s="355"/>
      <c r="L7" s="356"/>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5"/>
      <c r="BA7" s="355"/>
      <c r="BB7" s="355"/>
      <c r="BC7" s="355"/>
      <c r="BD7" s="355"/>
      <c r="BE7" s="355"/>
      <c r="BF7" s="355"/>
      <c r="BG7" s="355"/>
      <c r="BH7" s="355"/>
      <c r="BI7" s="355"/>
      <c r="BJ7" s="355"/>
      <c r="BK7" s="355"/>
      <c r="BL7" s="355"/>
      <c r="BM7" s="355"/>
      <c r="BN7" s="355"/>
      <c r="BO7" s="355"/>
      <c r="BP7" s="355"/>
      <c r="BQ7" s="355"/>
      <c r="BR7" s="355"/>
      <c r="BS7" s="355"/>
      <c r="BT7" s="355"/>
      <c r="BU7" s="355"/>
      <c r="BV7" s="355"/>
      <c r="BW7" s="355"/>
      <c r="BX7" s="355"/>
      <c r="BY7" s="20"/>
    </row>
    <row r="8" spans="1:77" ht="14.25" customHeight="1" thickBot="1" x14ac:dyDescent="0.25">
      <c r="A8" s="355"/>
      <c r="B8" s="355"/>
      <c r="C8" s="355"/>
      <c r="D8" s="355"/>
      <c r="E8" s="355"/>
      <c r="F8" s="355"/>
      <c r="G8" s="355"/>
      <c r="H8" s="355"/>
      <c r="I8" s="355"/>
      <c r="J8" s="355"/>
      <c r="K8" s="346"/>
      <c r="L8" s="346"/>
      <c r="M8" s="346"/>
      <c r="N8" s="346"/>
      <c r="O8" s="346"/>
      <c r="P8" s="346"/>
      <c r="Q8" s="346"/>
      <c r="R8" s="346"/>
      <c r="S8" s="346"/>
      <c r="T8" s="346"/>
      <c r="U8" s="346"/>
      <c r="V8" s="346"/>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5"/>
      <c r="AZ8" s="355"/>
      <c r="BA8" s="355"/>
      <c r="BB8" s="355"/>
      <c r="BC8" s="355"/>
      <c r="BD8" s="355"/>
      <c r="BE8" s="355"/>
      <c r="BF8" s="355"/>
      <c r="BG8" s="355"/>
      <c r="BH8" s="355"/>
      <c r="BI8" s="355"/>
      <c r="BJ8" s="355"/>
      <c r="BK8" s="355"/>
      <c r="BL8" s="355"/>
      <c r="BM8" s="355"/>
      <c r="BN8" s="355"/>
      <c r="BO8" s="355"/>
      <c r="BP8" s="355"/>
      <c r="BQ8" s="355"/>
      <c r="BR8" s="355"/>
      <c r="BS8" s="355"/>
      <c r="BT8" s="355"/>
      <c r="BU8" s="355"/>
      <c r="BV8" s="355"/>
      <c r="BW8" s="355"/>
      <c r="BX8" s="355"/>
      <c r="BY8" s="20"/>
    </row>
    <row r="9" spans="1:77" ht="15.75" thickBot="1" x14ac:dyDescent="0.3">
      <c r="A9" s="650" t="s">
        <v>76</v>
      </c>
      <c r="B9" s="430"/>
      <c r="C9" s="430"/>
      <c r="D9" s="430"/>
      <c r="E9" s="430"/>
      <c r="F9" s="430"/>
      <c r="G9" s="430"/>
      <c r="H9" s="430"/>
      <c r="I9" s="430"/>
      <c r="J9" s="430"/>
      <c r="K9" s="431"/>
      <c r="L9" s="431"/>
      <c r="M9" s="431"/>
      <c r="N9" s="431"/>
      <c r="O9" s="431"/>
      <c r="P9" s="431"/>
      <c r="Q9" s="431"/>
      <c r="R9" s="431"/>
      <c r="S9" s="431"/>
      <c r="T9" s="431"/>
      <c r="U9" s="431"/>
      <c r="V9" s="431"/>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0"/>
      <c r="AY9" s="429"/>
      <c r="AZ9" s="355"/>
      <c r="BA9" s="355"/>
      <c r="BB9" s="355"/>
      <c r="BC9" s="355"/>
      <c r="BD9" s="355"/>
      <c r="BE9" s="355"/>
      <c r="BF9" s="355"/>
      <c r="BG9" s="355"/>
      <c r="BH9" s="355"/>
      <c r="BI9" s="355"/>
      <c r="BJ9" s="355"/>
      <c r="BK9" s="355"/>
      <c r="BL9" s="355"/>
      <c r="BM9" s="355"/>
      <c r="BN9" s="355"/>
      <c r="BO9" s="355"/>
      <c r="BP9" s="355"/>
      <c r="BQ9" s="355"/>
      <c r="BR9" s="355"/>
      <c r="BS9" s="355"/>
      <c r="BT9" s="355"/>
      <c r="BU9" s="355"/>
      <c r="BV9" s="355"/>
      <c r="BW9" s="355"/>
      <c r="BX9" s="355"/>
      <c r="BY9" s="20"/>
    </row>
    <row r="10" spans="1:77" ht="33.75" customHeight="1" x14ac:dyDescent="0.2">
      <c r="A10" s="751" t="s">
        <v>125</v>
      </c>
      <c r="B10" s="482" t="s">
        <v>126</v>
      </c>
      <c r="C10" s="699">
        <f>'1. Budget Input'!B3+1</f>
        <v>2023</v>
      </c>
      <c r="D10" s="426"/>
      <c r="E10" s="349"/>
      <c r="F10" s="349"/>
      <c r="G10" s="349"/>
      <c r="H10" s="349"/>
      <c r="I10" s="349"/>
      <c r="J10" s="349"/>
      <c r="K10" s="349"/>
      <c r="L10" s="425"/>
      <c r="M10" s="425"/>
      <c r="N10" s="425"/>
      <c r="O10" s="425"/>
      <c r="P10" s="425"/>
      <c r="Q10" s="425"/>
      <c r="R10" s="425"/>
      <c r="S10" s="425"/>
      <c r="T10" s="425"/>
      <c r="U10" s="425"/>
      <c r="V10" s="425"/>
      <c r="W10" s="425"/>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410"/>
      <c r="AZ10" s="355"/>
      <c r="BA10" s="355"/>
      <c r="BB10" s="355"/>
      <c r="BC10" s="355"/>
      <c r="BD10" s="355"/>
      <c r="BE10" s="355"/>
      <c r="BF10" s="355"/>
      <c r="BG10" s="355"/>
      <c r="BH10" s="355"/>
      <c r="BI10" s="355"/>
      <c r="BJ10" s="355"/>
      <c r="BK10" s="355"/>
      <c r="BL10" s="355"/>
      <c r="BM10" s="355"/>
      <c r="BN10" s="355"/>
      <c r="BO10" s="355"/>
      <c r="BP10" s="355"/>
      <c r="BQ10" s="355"/>
      <c r="BR10" s="355"/>
      <c r="BS10" s="355"/>
      <c r="BT10" s="355"/>
      <c r="BU10" s="355"/>
      <c r="BV10" s="355"/>
      <c r="BW10" s="355"/>
      <c r="BX10" s="355"/>
      <c r="BY10" s="20"/>
    </row>
    <row r="11" spans="1:77" ht="31.5" customHeight="1" x14ac:dyDescent="0.2">
      <c r="A11" s="752"/>
      <c r="B11" s="483" t="s">
        <v>127</v>
      </c>
      <c r="C11" s="441" t="s">
        <v>128</v>
      </c>
      <c r="D11" s="424" t="s">
        <v>129</v>
      </c>
      <c r="E11" s="349"/>
      <c r="F11" s="349"/>
      <c r="G11" s="349"/>
      <c r="H11" s="349"/>
      <c r="I11" s="349"/>
      <c r="J11" s="349"/>
      <c r="K11" s="349"/>
      <c r="L11" s="414"/>
      <c r="M11" s="414"/>
      <c r="N11" s="414"/>
      <c r="O11" s="414"/>
      <c r="P11" s="414"/>
      <c r="Q11" s="414"/>
      <c r="R11" s="414"/>
      <c r="S11" s="414"/>
      <c r="T11" s="414"/>
      <c r="U11" s="414"/>
      <c r="V11" s="414"/>
      <c r="W11" s="414"/>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410"/>
      <c r="AZ11" s="355"/>
      <c r="BA11" s="355"/>
      <c r="BB11" s="355"/>
      <c r="BC11" s="355"/>
      <c r="BD11" s="355"/>
      <c r="BE11" s="355"/>
      <c r="BF11" s="355"/>
      <c r="BG11" s="355"/>
      <c r="BH11" s="355"/>
      <c r="BI11" s="355"/>
      <c r="BJ11" s="355"/>
      <c r="BK11" s="355"/>
      <c r="BL11" s="355"/>
      <c r="BM11" s="355"/>
      <c r="BN11" s="355"/>
      <c r="BO11" s="355"/>
      <c r="BP11" s="355"/>
      <c r="BQ11" s="355"/>
      <c r="BR11" s="355"/>
      <c r="BS11" s="355"/>
      <c r="BT11" s="355"/>
      <c r="BU11" s="355"/>
      <c r="BV11" s="355"/>
      <c r="BW11" s="355"/>
      <c r="BX11" s="355"/>
      <c r="BY11" s="20"/>
    </row>
    <row r="12" spans="1:77" ht="25.5" customHeight="1" x14ac:dyDescent="0.2">
      <c r="A12" s="752"/>
      <c r="B12" s="772" t="s">
        <v>130</v>
      </c>
      <c r="C12" s="774" t="s">
        <v>131</v>
      </c>
      <c r="D12" s="424"/>
      <c r="E12" s="349"/>
      <c r="F12" s="349"/>
      <c r="G12" s="349"/>
      <c r="H12" s="349"/>
      <c r="I12" s="349"/>
      <c r="J12" s="349"/>
      <c r="K12" s="349"/>
      <c r="L12" s="414"/>
      <c r="M12" s="414"/>
      <c r="N12" s="414"/>
      <c r="O12" s="414"/>
      <c r="P12" s="414"/>
      <c r="Q12" s="414"/>
      <c r="R12" s="414"/>
      <c r="S12" s="414"/>
      <c r="T12" s="414"/>
      <c r="U12" s="414"/>
      <c r="V12" s="414"/>
      <c r="W12" s="414"/>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410"/>
      <c r="AZ12" s="355"/>
      <c r="BA12" s="355"/>
      <c r="BB12" s="355"/>
      <c r="BC12" s="355"/>
      <c r="BD12" s="355"/>
      <c r="BE12" s="355"/>
      <c r="BF12" s="355"/>
      <c r="BG12" s="355"/>
      <c r="BH12" s="355"/>
      <c r="BI12" s="355"/>
      <c r="BJ12" s="355"/>
      <c r="BK12" s="355"/>
      <c r="BL12" s="355"/>
      <c r="BM12" s="355"/>
      <c r="BN12" s="355"/>
      <c r="BO12" s="355"/>
      <c r="BP12" s="355"/>
      <c r="BQ12" s="355"/>
      <c r="BR12" s="355"/>
      <c r="BS12" s="355"/>
      <c r="BT12" s="355"/>
      <c r="BU12" s="355"/>
      <c r="BV12" s="355"/>
      <c r="BW12" s="355"/>
      <c r="BX12" s="355"/>
      <c r="BY12" s="20"/>
    </row>
    <row r="13" spans="1:77" ht="24" customHeight="1" thickBot="1" x14ac:dyDescent="0.25">
      <c r="A13" s="753"/>
      <c r="B13" s="773"/>
      <c r="C13" s="775"/>
      <c r="D13" s="423"/>
      <c r="E13" s="349"/>
      <c r="F13" s="349"/>
      <c r="G13" s="349"/>
      <c r="H13" s="349"/>
      <c r="I13" s="349"/>
      <c r="J13" s="349"/>
      <c r="K13" s="349"/>
      <c r="L13" s="349"/>
      <c r="M13" s="414"/>
      <c r="N13" s="414"/>
      <c r="O13" s="414"/>
      <c r="P13" s="414"/>
      <c r="Q13" s="414"/>
      <c r="R13" s="414"/>
      <c r="S13" s="414"/>
      <c r="T13" s="414"/>
      <c r="U13" s="414"/>
      <c r="V13" s="414"/>
      <c r="W13" s="414"/>
      <c r="X13" s="414"/>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410"/>
      <c r="AZ13" s="355"/>
      <c r="BA13" s="355"/>
      <c r="BB13" s="355"/>
      <c r="BC13" s="355"/>
      <c r="BD13" s="355"/>
      <c r="BE13" s="355"/>
      <c r="BF13" s="355"/>
      <c r="BG13" s="355"/>
      <c r="BH13" s="355"/>
      <c r="BI13" s="355"/>
      <c r="BJ13" s="355"/>
      <c r="BK13" s="355"/>
      <c r="BL13" s="355"/>
      <c r="BM13" s="355"/>
      <c r="BN13" s="355"/>
      <c r="BO13" s="355"/>
      <c r="BP13" s="355"/>
      <c r="BQ13" s="355"/>
      <c r="BR13" s="355"/>
      <c r="BS13" s="355"/>
      <c r="BT13" s="355"/>
      <c r="BU13" s="355"/>
      <c r="BV13" s="355"/>
      <c r="BW13" s="355"/>
      <c r="BX13" s="355"/>
      <c r="BY13" s="20"/>
    </row>
    <row r="14" spans="1:77" ht="13.5" thickBot="1" x14ac:dyDescent="0.25">
      <c r="A14" s="129"/>
      <c r="B14" s="421"/>
      <c r="C14" s="421"/>
      <c r="D14" s="421"/>
      <c r="E14" s="411"/>
      <c r="F14" s="349"/>
      <c r="G14" s="349"/>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410"/>
      <c r="AZ14" s="355"/>
      <c r="BA14" s="355"/>
      <c r="BB14" s="355"/>
      <c r="BC14" s="355"/>
      <c r="BD14" s="355"/>
      <c r="BE14" s="355"/>
      <c r="BF14" s="355"/>
      <c r="BG14" s="355"/>
      <c r="BH14" s="355"/>
      <c r="BI14" s="355"/>
      <c r="BJ14" s="355"/>
      <c r="BK14" s="355"/>
      <c r="BL14" s="355"/>
      <c r="BM14" s="355"/>
      <c r="BN14" s="355"/>
      <c r="BO14" s="355"/>
      <c r="BP14" s="355"/>
      <c r="BQ14" s="355"/>
      <c r="BR14" s="355"/>
      <c r="BS14" s="355"/>
      <c r="BT14" s="355"/>
      <c r="BU14" s="355"/>
      <c r="BV14" s="355"/>
      <c r="BW14" s="355"/>
      <c r="BX14" s="355"/>
      <c r="BY14" s="20"/>
    </row>
    <row r="15" spans="1:77" ht="13.5" thickBot="1" x14ac:dyDescent="0.25">
      <c r="A15" s="680" t="s">
        <v>132</v>
      </c>
      <c r="B15" s="681" t="str">
        <f>W26</f>
        <v>FY2023</v>
      </c>
      <c r="C15" s="681" t="str">
        <f>AJ26</f>
        <v>FY2024</v>
      </c>
      <c r="D15" s="682" t="str">
        <f>AW26</f>
        <v>FY2025</v>
      </c>
      <c r="E15" s="420"/>
      <c r="F15" s="420"/>
      <c r="G15" s="349"/>
      <c r="H15" s="349"/>
      <c r="I15" s="349"/>
      <c r="J15" s="349"/>
      <c r="K15" s="349"/>
      <c r="L15" s="414"/>
      <c r="M15" s="414"/>
      <c r="N15" s="414"/>
      <c r="O15" s="414"/>
      <c r="P15" s="414"/>
      <c r="Q15" s="414"/>
      <c r="R15" s="414"/>
      <c r="S15" s="414"/>
      <c r="T15" s="414"/>
      <c r="U15" s="414"/>
      <c r="V15" s="414"/>
      <c r="W15" s="414"/>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419"/>
      <c r="AY15" s="410"/>
      <c r="AZ15" s="355"/>
      <c r="BA15" s="355"/>
      <c r="BB15" s="355"/>
      <c r="BC15" s="355"/>
      <c r="BD15" s="355"/>
      <c r="BE15" s="355"/>
      <c r="BF15" s="355"/>
      <c r="BG15" s="355"/>
      <c r="BH15" s="355"/>
      <c r="BI15" s="355"/>
      <c r="BJ15" s="355"/>
      <c r="BK15" s="355"/>
      <c r="BL15" s="355"/>
      <c r="BM15" s="355"/>
      <c r="BN15" s="355"/>
      <c r="BO15" s="355"/>
      <c r="BP15" s="355"/>
      <c r="BQ15" s="355"/>
      <c r="BR15" s="355"/>
      <c r="BS15" s="355"/>
      <c r="BT15" s="355"/>
      <c r="BU15" s="355"/>
      <c r="BV15" s="355"/>
      <c r="BW15" s="355"/>
      <c r="BX15" s="355"/>
      <c r="BY15" s="20"/>
    </row>
    <row r="16" spans="1:77" ht="13.5" thickBot="1" x14ac:dyDescent="0.25">
      <c r="A16" s="417" t="s">
        <v>133</v>
      </c>
      <c r="B16" s="416">
        <f>SUMIF($C27:$C62,$A16,W27:W62)</f>
        <v>0</v>
      </c>
      <c r="C16" s="416">
        <f>SUMIF($C27:$C62,$A16,AJ27:AJ62)</f>
        <v>0</v>
      </c>
      <c r="D16" s="415">
        <f>SUMIF($C27:$C62,$A16,AW27:AW62)</f>
        <v>0</v>
      </c>
      <c r="E16" s="371"/>
      <c r="F16" s="371"/>
      <c r="G16" s="349"/>
      <c r="H16" s="349"/>
      <c r="I16" s="349"/>
      <c r="J16" s="349"/>
      <c r="K16" s="349"/>
      <c r="L16" s="414"/>
      <c r="M16" s="414"/>
      <c r="N16" s="414"/>
      <c r="O16" s="414"/>
      <c r="P16" s="414"/>
      <c r="Q16" s="414"/>
      <c r="R16" s="414"/>
      <c r="S16" s="414"/>
      <c r="T16" s="414"/>
      <c r="U16" s="414"/>
      <c r="V16" s="414"/>
      <c r="W16" s="414"/>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7"/>
      <c r="AY16" s="410"/>
      <c r="AZ16" s="355"/>
      <c r="BA16" s="355"/>
      <c r="BB16" s="355"/>
      <c r="BC16" s="355"/>
      <c r="BD16" s="355"/>
      <c r="BE16" s="355"/>
      <c r="BF16" s="355"/>
      <c r="BG16" s="355"/>
      <c r="BH16" s="355"/>
      <c r="BI16" s="355"/>
      <c r="BJ16" s="355"/>
      <c r="BK16" s="355"/>
      <c r="BL16" s="355"/>
      <c r="BM16" s="355"/>
      <c r="BN16" s="355"/>
      <c r="BO16" s="355"/>
      <c r="BP16" s="355"/>
      <c r="BQ16" s="355"/>
      <c r="BR16" s="355"/>
      <c r="BS16" s="355"/>
      <c r="BT16" s="355"/>
      <c r="BU16" s="355"/>
      <c r="BV16" s="355"/>
      <c r="BW16" s="355"/>
      <c r="BX16" s="355"/>
      <c r="BY16" s="20"/>
    </row>
    <row r="17" spans="1:77" ht="13.5" thickBot="1" x14ac:dyDescent="0.25">
      <c r="A17" s="417" t="s">
        <v>134</v>
      </c>
      <c r="B17" s="416">
        <f>SUMIF($C27:$C62,$A17,W27:W62)</f>
        <v>0</v>
      </c>
      <c r="C17" s="416">
        <f>SUMIF($C27:$C62,$A17,AJ27:AV62)</f>
        <v>0</v>
      </c>
      <c r="D17" s="415">
        <f>SUMIF($C27:$C62,$A17,AW27:AX62)</f>
        <v>0</v>
      </c>
      <c r="E17" s="371"/>
      <c r="F17" s="371"/>
      <c r="G17" s="349"/>
      <c r="H17" s="349"/>
      <c r="I17" s="349"/>
      <c r="J17" s="349"/>
      <c r="K17" s="349"/>
      <c r="L17" s="414"/>
      <c r="M17" s="414"/>
      <c r="N17" s="414"/>
      <c r="O17" s="414"/>
      <c r="P17" s="414"/>
      <c r="Q17" s="414"/>
      <c r="R17" s="414"/>
      <c r="S17" s="414"/>
      <c r="T17" s="414"/>
      <c r="U17" s="414"/>
      <c r="V17" s="414"/>
      <c r="W17" s="414"/>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418"/>
      <c r="AY17" s="410"/>
      <c r="AZ17" s="355"/>
      <c r="BA17" s="355"/>
      <c r="BB17" s="355"/>
      <c r="BC17" s="355"/>
      <c r="BD17" s="355"/>
      <c r="BE17" s="355"/>
      <c r="BF17" s="355"/>
      <c r="BG17" s="355"/>
      <c r="BH17" s="355"/>
      <c r="BI17" s="355"/>
      <c r="BJ17" s="355"/>
      <c r="BK17" s="355"/>
      <c r="BL17" s="355"/>
      <c r="BM17" s="355"/>
      <c r="BN17" s="355"/>
      <c r="BO17" s="355"/>
      <c r="BP17" s="355"/>
      <c r="BQ17" s="355"/>
      <c r="BR17" s="355"/>
      <c r="BS17" s="355"/>
      <c r="BT17" s="355"/>
      <c r="BU17" s="355"/>
      <c r="BV17" s="355"/>
      <c r="BW17" s="355"/>
      <c r="BX17" s="355"/>
      <c r="BY17" s="20"/>
    </row>
    <row r="18" spans="1:77" ht="13.5" thickBot="1" x14ac:dyDescent="0.25">
      <c r="A18" s="417" t="s">
        <v>135</v>
      </c>
      <c r="B18" s="416">
        <f>SUMIF($C27:$C62,$A18,W27:W62)</f>
        <v>0</v>
      </c>
      <c r="C18" s="416">
        <f>SUMIF($C27:$C62,$A18,AJ27:AJ62)</f>
        <v>0</v>
      </c>
      <c r="D18" s="415">
        <f>SUMIF($C27:$C62,$A18,AW27:AW62)</f>
        <v>0</v>
      </c>
      <c r="E18" s="371"/>
      <c r="F18" s="371"/>
      <c r="G18" s="349"/>
      <c r="H18" s="349"/>
      <c r="I18" s="349"/>
      <c r="J18" s="349"/>
      <c r="K18" s="349"/>
      <c r="L18" s="414"/>
      <c r="M18" s="414"/>
      <c r="N18" s="414"/>
      <c r="O18" s="414"/>
      <c r="P18" s="414"/>
      <c r="Q18" s="414"/>
      <c r="R18" s="414"/>
      <c r="S18" s="414"/>
      <c r="T18" s="414"/>
      <c r="U18" s="414"/>
      <c r="V18" s="414"/>
      <c r="W18" s="414"/>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7"/>
      <c r="AY18" s="410"/>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c r="BW18" s="355"/>
      <c r="BX18" s="355"/>
    </row>
    <row r="19" spans="1:77" ht="13.5" thickBot="1" x14ac:dyDescent="0.25">
      <c r="A19" s="417" t="s">
        <v>33</v>
      </c>
      <c r="B19" s="416">
        <f>SUMIF($C27:$C62,$A19,W27:AI62)</f>
        <v>0</v>
      </c>
      <c r="C19" s="416">
        <f>SUMIF($C27:$C62,$A19,AJ27:AV62)</f>
        <v>0</v>
      </c>
      <c r="D19" s="415">
        <f>SUMIF($C27:$C62,$A19,AW27:AW62)</f>
        <v>0</v>
      </c>
      <c r="E19" s="371"/>
      <c r="F19" s="371"/>
      <c r="G19" s="349"/>
      <c r="H19" s="349"/>
      <c r="I19" s="349"/>
      <c r="J19" s="349"/>
      <c r="K19" s="349"/>
      <c r="L19" s="414"/>
      <c r="M19" s="414"/>
      <c r="N19" s="414"/>
      <c r="O19" s="414"/>
      <c r="P19" s="414"/>
      <c r="Q19" s="414"/>
      <c r="R19" s="414"/>
      <c r="S19" s="414"/>
      <c r="T19" s="414"/>
      <c r="U19" s="414"/>
      <c r="V19" s="414"/>
      <c r="W19" s="414"/>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413"/>
      <c r="AY19" s="410"/>
      <c r="AZ19" s="355"/>
      <c r="BA19" s="355"/>
      <c r="BB19" s="355"/>
      <c r="BC19" s="355"/>
      <c r="BD19" s="355"/>
      <c r="BE19" s="355"/>
      <c r="BF19" s="355"/>
      <c r="BG19" s="355"/>
      <c r="BH19" s="355"/>
      <c r="BI19" s="355"/>
      <c r="BJ19" s="355"/>
      <c r="BK19" s="355"/>
      <c r="BL19" s="355"/>
      <c r="BM19" s="355"/>
      <c r="BN19" s="355"/>
      <c r="BO19" s="355"/>
      <c r="BP19" s="355"/>
      <c r="BQ19" s="355"/>
      <c r="BR19" s="355"/>
      <c r="BS19" s="355"/>
      <c r="BT19" s="355"/>
      <c r="BU19" s="355"/>
      <c r="BV19" s="355"/>
      <c r="BW19" s="355"/>
      <c r="BX19" s="355"/>
    </row>
    <row r="20" spans="1:77" ht="13.5" thickBot="1" x14ac:dyDescent="0.25">
      <c r="A20" s="130" t="s">
        <v>108</v>
      </c>
      <c r="B20" s="131">
        <f>SUM(B16:B19)</f>
        <v>0</v>
      </c>
      <c r="C20" s="131">
        <f>SUM(C16:C19)</f>
        <v>0</v>
      </c>
      <c r="D20" s="132">
        <f>SUM(D16:D19)</f>
        <v>0</v>
      </c>
      <c r="E20" s="411"/>
      <c r="F20" s="411"/>
      <c r="G20" s="349"/>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410"/>
      <c r="AZ20" s="355"/>
      <c r="BA20" s="355"/>
      <c r="BB20" s="355"/>
      <c r="BC20" s="355"/>
      <c r="BD20" s="355"/>
      <c r="BE20" s="355"/>
      <c r="BF20" s="355"/>
      <c r="BG20" s="355"/>
      <c r="BH20" s="355"/>
      <c r="BI20" s="355"/>
      <c r="BJ20" s="355"/>
      <c r="BK20" s="355"/>
      <c r="BL20" s="355"/>
      <c r="BM20" s="355"/>
      <c r="BN20" s="355"/>
      <c r="BO20" s="355"/>
      <c r="BP20" s="355"/>
      <c r="BQ20" s="355"/>
      <c r="BR20" s="355"/>
      <c r="BS20" s="355"/>
      <c r="BT20" s="355"/>
      <c r="BU20" s="355"/>
      <c r="BV20" s="355"/>
      <c r="BW20" s="355"/>
      <c r="BX20" s="355"/>
    </row>
    <row r="21" spans="1:77" x14ac:dyDescent="0.2">
      <c r="A21" s="412"/>
      <c r="B21" s="371"/>
      <c r="C21" s="371"/>
      <c r="D21" s="371"/>
      <c r="E21" s="411"/>
      <c r="F21" s="411"/>
      <c r="G21" s="349"/>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347"/>
      <c r="AR21" s="347"/>
      <c r="AS21" s="347"/>
      <c r="AT21" s="347"/>
      <c r="AU21" s="347"/>
      <c r="AV21" s="347"/>
      <c r="AW21" s="347"/>
      <c r="AX21" s="347"/>
      <c r="AY21" s="410"/>
      <c r="AZ21" s="355"/>
      <c r="BA21" s="355"/>
      <c r="BB21" s="355"/>
      <c r="BC21" s="355"/>
      <c r="BD21" s="355"/>
      <c r="BE21" s="355"/>
      <c r="BF21" s="355"/>
      <c r="BG21" s="355"/>
      <c r="BH21" s="355"/>
      <c r="BI21" s="355"/>
      <c r="BJ21" s="355"/>
      <c r="BK21" s="355"/>
      <c r="BL21" s="355"/>
      <c r="BM21" s="355"/>
      <c r="BN21" s="355"/>
      <c r="BO21" s="355"/>
      <c r="BP21" s="355"/>
      <c r="BQ21" s="355"/>
      <c r="BR21" s="355"/>
      <c r="BS21" s="355"/>
      <c r="BT21" s="355"/>
      <c r="BU21" s="355"/>
      <c r="BV21" s="355"/>
      <c r="BW21" s="355"/>
      <c r="BX21" s="355"/>
    </row>
    <row r="22" spans="1:77" ht="13.5" thickBot="1" x14ac:dyDescent="0.25">
      <c r="A22" s="157"/>
      <c r="B22" s="428"/>
      <c r="C22" s="133"/>
      <c r="D22" s="133"/>
      <c r="E22" s="133"/>
      <c r="F22" s="133"/>
      <c r="G22" s="409"/>
      <c r="H22" s="349"/>
      <c r="I22" s="348"/>
      <c r="J22" s="349"/>
      <c r="K22" s="349"/>
      <c r="L22" s="349"/>
      <c r="M22" s="34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09"/>
      <c r="AV22" s="409"/>
      <c r="AW22" s="409"/>
      <c r="AX22" s="409"/>
      <c r="AY22" s="408"/>
      <c r="AZ22" s="355"/>
      <c r="BA22" s="355"/>
      <c r="BB22" s="355"/>
      <c r="BC22" s="355"/>
      <c r="BD22" s="355"/>
      <c r="BE22" s="355"/>
      <c r="BF22" s="355"/>
      <c r="BG22" s="355"/>
      <c r="BH22" s="355"/>
      <c r="BI22" s="355"/>
      <c r="BJ22" s="355"/>
      <c r="BK22" s="355"/>
      <c r="BL22" s="355"/>
      <c r="BM22" s="355"/>
      <c r="BN22" s="355"/>
      <c r="BO22" s="355"/>
      <c r="BP22" s="355"/>
      <c r="BQ22" s="355"/>
      <c r="BR22" s="355"/>
      <c r="BS22" s="355"/>
      <c r="BT22" s="355"/>
      <c r="BU22" s="355"/>
      <c r="BV22" s="355"/>
      <c r="BW22" s="355"/>
      <c r="BX22" s="355"/>
    </row>
    <row r="23" spans="1:77" ht="36" customHeight="1" x14ac:dyDescent="0.2">
      <c r="A23" s="754" t="s">
        <v>136</v>
      </c>
      <c r="B23" s="755"/>
      <c r="C23" s="756"/>
      <c r="D23" s="395"/>
      <c r="E23" s="394"/>
      <c r="F23" s="389"/>
      <c r="G23" s="389"/>
      <c r="H23" s="763" t="s">
        <v>137</v>
      </c>
      <c r="I23" s="764"/>
      <c r="J23" s="406"/>
      <c r="K23" s="446">
        <f>C10</f>
        <v>2023</v>
      </c>
      <c r="L23" s="447"/>
      <c r="M23" s="448"/>
      <c r="N23" s="449">
        <f>YEAR(N24)</f>
        <v>2023</v>
      </c>
      <c r="O23" s="447"/>
      <c r="P23" s="447"/>
      <c r="Q23" s="447">
        <f>YEAR(Q24)</f>
        <v>2023</v>
      </c>
      <c r="R23" s="447"/>
      <c r="S23" s="447"/>
      <c r="T23" s="447">
        <f>YEAR(T24)</f>
        <v>2023</v>
      </c>
      <c r="U23" s="447"/>
      <c r="V23" s="448"/>
      <c r="W23" s="403"/>
      <c r="X23" s="449">
        <f>YEAR(X24)</f>
        <v>2024</v>
      </c>
      <c r="Y23" s="447"/>
      <c r="Z23" s="448"/>
      <c r="AA23" s="449">
        <f>YEAR(AA24)</f>
        <v>2024</v>
      </c>
      <c r="AB23" s="447"/>
      <c r="AC23" s="448"/>
      <c r="AD23" s="449">
        <f>YEAR(AD24)</f>
        <v>2024</v>
      </c>
      <c r="AE23" s="447"/>
      <c r="AF23" s="448"/>
      <c r="AG23" s="447">
        <f>YEAR(AG24)</f>
        <v>2024</v>
      </c>
      <c r="AH23" s="447"/>
      <c r="AI23" s="448"/>
      <c r="AJ23" s="403"/>
      <c r="AK23" s="449">
        <f>YEAR(AK24)</f>
        <v>2025</v>
      </c>
      <c r="AL23" s="447"/>
      <c r="AM23" s="448"/>
      <c r="AN23" s="447">
        <f>YEAR(AN24)</f>
        <v>2025</v>
      </c>
      <c r="AO23" s="447"/>
      <c r="AP23" s="447"/>
      <c r="AQ23" s="449">
        <f>YEAR(AQ24)</f>
        <v>2025</v>
      </c>
      <c r="AR23" s="447"/>
      <c r="AS23" s="448"/>
      <c r="AT23" s="447">
        <f>YEAR(AT24)</f>
        <v>2025</v>
      </c>
      <c r="AU23" s="447"/>
      <c r="AV23" s="448"/>
      <c r="AW23" s="399"/>
      <c r="AX23" s="398"/>
      <c r="AY23" s="383"/>
      <c r="AZ23" s="355"/>
      <c r="BA23" s="355"/>
      <c r="BB23" s="355"/>
      <c r="BC23" s="355"/>
      <c r="BD23" s="355"/>
      <c r="BE23" s="355"/>
      <c r="BF23" s="355"/>
      <c r="BG23" s="355"/>
      <c r="BH23" s="355"/>
      <c r="BI23" s="355"/>
      <c r="BJ23" s="355"/>
      <c r="BK23" s="355"/>
      <c r="BL23" s="355"/>
      <c r="BM23" s="355"/>
      <c r="BN23" s="355"/>
      <c r="BO23" s="355"/>
      <c r="BP23" s="355"/>
      <c r="BQ23" s="355"/>
      <c r="BR23" s="355"/>
      <c r="BS23" s="355"/>
      <c r="BT23" s="355"/>
      <c r="BU23" s="355"/>
      <c r="BV23" s="355"/>
      <c r="BW23" s="355"/>
      <c r="BX23" s="355"/>
    </row>
    <row r="24" spans="1:77" ht="28.5" customHeight="1" x14ac:dyDescent="0.2">
      <c r="A24" s="757"/>
      <c r="B24" s="758"/>
      <c r="C24" s="759"/>
      <c r="D24" s="395"/>
      <c r="E24" s="394"/>
      <c r="F24" s="389"/>
      <c r="G24" s="389"/>
      <c r="H24" s="765" t="s">
        <v>138</v>
      </c>
      <c r="I24" s="768" t="s">
        <v>139</v>
      </c>
      <c r="J24" s="389"/>
      <c r="K24" s="388">
        <f>DATEVALUE(C11&amp;C10)</f>
        <v>44927</v>
      </c>
      <c r="L24" s="386">
        <f t="shared" ref="L24:V24" si="0">DATE(YEAR(K24),MONTH(K24)+1,1)</f>
        <v>44958</v>
      </c>
      <c r="M24" s="386">
        <f t="shared" si="0"/>
        <v>44986</v>
      </c>
      <c r="N24" s="388">
        <f t="shared" si="0"/>
        <v>45017</v>
      </c>
      <c r="O24" s="386">
        <f t="shared" si="0"/>
        <v>45047</v>
      </c>
      <c r="P24" s="387">
        <f t="shared" si="0"/>
        <v>45078</v>
      </c>
      <c r="Q24" s="388">
        <f t="shared" si="0"/>
        <v>45108</v>
      </c>
      <c r="R24" s="386">
        <f t="shared" si="0"/>
        <v>45139</v>
      </c>
      <c r="S24" s="387">
        <f t="shared" si="0"/>
        <v>45170</v>
      </c>
      <c r="T24" s="388">
        <f t="shared" si="0"/>
        <v>45200</v>
      </c>
      <c r="U24" s="386">
        <f t="shared" si="0"/>
        <v>45231</v>
      </c>
      <c r="V24" s="387">
        <f t="shared" si="0"/>
        <v>45261</v>
      </c>
      <c r="W24" s="385"/>
      <c r="X24" s="388">
        <f>DATE(YEAR(V24),MONTH(V24)+1,1)</f>
        <v>45292</v>
      </c>
      <c r="Y24" s="386">
        <f t="shared" ref="Y24:AI24" si="1">DATE(YEAR(X24),MONTH(X24)+1,1)</f>
        <v>45323</v>
      </c>
      <c r="Z24" s="387">
        <f t="shared" si="1"/>
        <v>45352</v>
      </c>
      <c r="AA24" s="388">
        <f t="shared" si="1"/>
        <v>45383</v>
      </c>
      <c r="AB24" s="386">
        <f t="shared" si="1"/>
        <v>45413</v>
      </c>
      <c r="AC24" s="387">
        <f t="shared" si="1"/>
        <v>45444</v>
      </c>
      <c r="AD24" s="388">
        <f t="shared" si="1"/>
        <v>45474</v>
      </c>
      <c r="AE24" s="386">
        <f t="shared" si="1"/>
        <v>45505</v>
      </c>
      <c r="AF24" s="387">
        <f t="shared" si="1"/>
        <v>45536</v>
      </c>
      <c r="AG24" s="386">
        <f t="shared" si="1"/>
        <v>45566</v>
      </c>
      <c r="AH24" s="386">
        <f t="shared" si="1"/>
        <v>45597</v>
      </c>
      <c r="AI24" s="386">
        <f t="shared" si="1"/>
        <v>45627</v>
      </c>
      <c r="AJ24" s="385"/>
      <c r="AK24" s="388">
        <f>DATE(YEAR(AI24),MONTH(AI24)+1,1)</f>
        <v>45658</v>
      </c>
      <c r="AL24" s="386">
        <f t="shared" ref="AL24:AV24" si="2">DATE(YEAR(AK24),MONTH(AK24)+1,1)</f>
        <v>45689</v>
      </c>
      <c r="AM24" s="387">
        <f t="shared" si="2"/>
        <v>45717</v>
      </c>
      <c r="AN24" s="386">
        <f t="shared" si="2"/>
        <v>45748</v>
      </c>
      <c r="AO24" s="386">
        <f t="shared" si="2"/>
        <v>45778</v>
      </c>
      <c r="AP24" s="386">
        <f t="shared" si="2"/>
        <v>45809</v>
      </c>
      <c r="AQ24" s="388">
        <f t="shared" si="2"/>
        <v>45839</v>
      </c>
      <c r="AR24" s="386">
        <f t="shared" si="2"/>
        <v>45870</v>
      </c>
      <c r="AS24" s="387">
        <f t="shared" si="2"/>
        <v>45901</v>
      </c>
      <c r="AT24" s="386">
        <f t="shared" si="2"/>
        <v>45931</v>
      </c>
      <c r="AU24" s="386">
        <f t="shared" si="2"/>
        <v>45962</v>
      </c>
      <c r="AV24" s="386">
        <f t="shared" si="2"/>
        <v>45992</v>
      </c>
      <c r="AW24" s="385"/>
      <c r="AX24" s="393"/>
      <c r="AY24" s="383"/>
      <c r="AZ24" s="355"/>
      <c r="BA24" s="355"/>
      <c r="BB24" s="355"/>
      <c r="BC24" s="355"/>
      <c r="BD24" s="355"/>
      <c r="BE24" s="355"/>
      <c r="BF24" s="355"/>
      <c r="BG24" s="355"/>
      <c r="BH24" s="355"/>
      <c r="BI24" s="355"/>
      <c r="BJ24" s="355"/>
      <c r="BK24" s="355"/>
      <c r="BL24" s="355"/>
      <c r="BM24" s="355"/>
      <c r="BN24" s="355"/>
      <c r="BO24" s="355"/>
      <c r="BP24" s="355"/>
      <c r="BQ24" s="355"/>
      <c r="BR24" s="355"/>
      <c r="BS24" s="355"/>
      <c r="BT24" s="355"/>
      <c r="BU24" s="355"/>
      <c r="BV24" s="355"/>
      <c r="BW24" s="355"/>
      <c r="BX24" s="355"/>
    </row>
    <row r="25" spans="1:77" ht="52.5" customHeight="1" x14ac:dyDescent="0.2">
      <c r="A25" s="760"/>
      <c r="B25" s="761"/>
      <c r="C25" s="762"/>
      <c r="D25" s="770" t="s">
        <v>140</v>
      </c>
      <c r="E25" s="771"/>
      <c r="F25" s="390" t="s">
        <v>108</v>
      </c>
      <c r="G25" s="389"/>
      <c r="H25" s="766"/>
      <c r="I25" s="769"/>
      <c r="J25" s="389"/>
      <c r="K25" s="388">
        <f t="shared" ref="K25:V25" si="3">EOMONTH(K24,0)</f>
        <v>44957</v>
      </c>
      <c r="L25" s="386">
        <f t="shared" si="3"/>
        <v>44985</v>
      </c>
      <c r="M25" s="386">
        <f t="shared" si="3"/>
        <v>45016</v>
      </c>
      <c r="N25" s="388">
        <f t="shared" si="3"/>
        <v>45046</v>
      </c>
      <c r="O25" s="386">
        <f t="shared" si="3"/>
        <v>45077</v>
      </c>
      <c r="P25" s="387">
        <f t="shared" si="3"/>
        <v>45107</v>
      </c>
      <c r="Q25" s="388">
        <f t="shared" si="3"/>
        <v>45138</v>
      </c>
      <c r="R25" s="386">
        <f t="shared" si="3"/>
        <v>45169</v>
      </c>
      <c r="S25" s="387">
        <f t="shared" si="3"/>
        <v>45199</v>
      </c>
      <c r="T25" s="388">
        <f t="shared" si="3"/>
        <v>45230</v>
      </c>
      <c r="U25" s="386">
        <f t="shared" si="3"/>
        <v>45260</v>
      </c>
      <c r="V25" s="387">
        <f t="shared" si="3"/>
        <v>45291</v>
      </c>
      <c r="W25" s="385"/>
      <c r="X25" s="388">
        <f t="shared" ref="X25:AI25" si="4">EOMONTH(X24,0)</f>
        <v>45322</v>
      </c>
      <c r="Y25" s="386">
        <f t="shared" si="4"/>
        <v>45351</v>
      </c>
      <c r="Z25" s="387">
        <f t="shared" si="4"/>
        <v>45382</v>
      </c>
      <c r="AA25" s="388">
        <f t="shared" si="4"/>
        <v>45412</v>
      </c>
      <c r="AB25" s="386">
        <f t="shared" si="4"/>
        <v>45443</v>
      </c>
      <c r="AC25" s="387">
        <f t="shared" si="4"/>
        <v>45473</v>
      </c>
      <c r="AD25" s="388">
        <f t="shared" si="4"/>
        <v>45504</v>
      </c>
      <c r="AE25" s="386">
        <f t="shared" si="4"/>
        <v>45535</v>
      </c>
      <c r="AF25" s="387">
        <f t="shared" si="4"/>
        <v>45565</v>
      </c>
      <c r="AG25" s="386">
        <f t="shared" si="4"/>
        <v>45596</v>
      </c>
      <c r="AH25" s="386">
        <f t="shared" si="4"/>
        <v>45626</v>
      </c>
      <c r="AI25" s="386">
        <f t="shared" si="4"/>
        <v>45657</v>
      </c>
      <c r="AJ25" s="385"/>
      <c r="AK25" s="388">
        <f t="shared" ref="AK25:AV25" si="5">EOMONTH(AK24,0)</f>
        <v>45688</v>
      </c>
      <c r="AL25" s="386">
        <f t="shared" si="5"/>
        <v>45716</v>
      </c>
      <c r="AM25" s="387">
        <f t="shared" si="5"/>
        <v>45747</v>
      </c>
      <c r="AN25" s="386">
        <f t="shared" si="5"/>
        <v>45777</v>
      </c>
      <c r="AO25" s="386">
        <f t="shared" si="5"/>
        <v>45808</v>
      </c>
      <c r="AP25" s="386">
        <f t="shared" si="5"/>
        <v>45838</v>
      </c>
      <c r="AQ25" s="388">
        <f t="shared" si="5"/>
        <v>45869</v>
      </c>
      <c r="AR25" s="386">
        <f t="shared" si="5"/>
        <v>45900</v>
      </c>
      <c r="AS25" s="387">
        <f t="shared" si="5"/>
        <v>45930</v>
      </c>
      <c r="AT25" s="386">
        <f t="shared" si="5"/>
        <v>45961</v>
      </c>
      <c r="AU25" s="386">
        <f t="shared" si="5"/>
        <v>45991</v>
      </c>
      <c r="AV25" s="386">
        <f t="shared" si="5"/>
        <v>46022</v>
      </c>
      <c r="AW25" s="385"/>
      <c r="AX25" s="384"/>
      <c r="AY25" s="383"/>
      <c r="AZ25" s="355"/>
      <c r="BA25" s="355"/>
      <c r="BB25" s="355"/>
      <c r="BC25" s="355"/>
      <c r="BD25" s="355"/>
      <c r="BE25" s="355"/>
      <c r="BF25" s="355"/>
      <c r="BG25" s="355"/>
      <c r="BH25" s="355"/>
      <c r="BI25" s="355"/>
      <c r="BJ25" s="355"/>
      <c r="BK25" s="355"/>
      <c r="BL25" s="355"/>
      <c r="BM25" s="355"/>
      <c r="BN25" s="355"/>
      <c r="BO25" s="355"/>
      <c r="BP25" s="355"/>
      <c r="BQ25" s="355"/>
      <c r="BR25" s="355"/>
      <c r="BS25" s="355"/>
      <c r="BT25" s="355"/>
      <c r="BU25" s="355"/>
      <c r="BV25" s="355"/>
      <c r="BW25" s="355"/>
      <c r="BX25" s="355"/>
    </row>
    <row r="26" spans="1:77" s="345" customFormat="1" ht="25.5" x14ac:dyDescent="0.2">
      <c r="A26" s="779" t="s">
        <v>141</v>
      </c>
      <c r="B26" s="780"/>
      <c r="C26" s="382" t="s">
        <v>142</v>
      </c>
      <c r="D26" s="381" t="s">
        <v>143</v>
      </c>
      <c r="E26" s="380" t="s">
        <v>144</v>
      </c>
      <c r="F26" s="379" t="s">
        <v>145</v>
      </c>
      <c r="G26" s="379" t="s">
        <v>115</v>
      </c>
      <c r="H26" s="767"/>
      <c r="I26" s="378">
        <v>0.75</v>
      </c>
      <c r="J26" s="377" t="s">
        <v>146</v>
      </c>
      <c r="K26" s="777" t="s">
        <v>147</v>
      </c>
      <c r="L26" s="776"/>
      <c r="M26" s="776"/>
      <c r="N26" s="777" t="s">
        <v>148</v>
      </c>
      <c r="O26" s="776"/>
      <c r="P26" s="778"/>
      <c r="Q26" s="777" t="s">
        <v>149</v>
      </c>
      <c r="R26" s="776"/>
      <c r="S26" s="778"/>
      <c r="T26" s="777" t="s">
        <v>150</v>
      </c>
      <c r="U26" s="776"/>
      <c r="V26" s="778"/>
      <c r="W26" s="376" t="str">
        <f>CONCATENATE("FY",K23)</f>
        <v>FY2023</v>
      </c>
      <c r="X26" s="777" t="s">
        <v>147</v>
      </c>
      <c r="Y26" s="776"/>
      <c r="Z26" s="778"/>
      <c r="AA26" s="777" t="s">
        <v>148</v>
      </c>
      <c r="AB26" s="776"/>
      <c r="AC26" s="778"/>
      <c r="AD26" s="777" t="s">
        <v>149</v>
      </c>
      <c r="AE26" s="776"/>
      <c r="AF26" s="778"/>
      <c r="AG26" s="776" t="s">
        <v>150</v>
      </c>
      <c r="AH26" s="776"/>
      <c r="AI26" s="778"/>
      <c r="AJ26" s="376" t="str">
        <f>CONCATENATE("FY",X23)</f>
        <v>FY2024</v>
      </c>
      <c r="AK26" s="777" t="s">
        <v>147</v>
      </c>
      <c r="AL26" s="776"/>
      <c r="AM26" s="778"/>
      <c r="AN26" s="776" t="s">
        <v>148</v>
      </c>
      <c r="AO26" s="776"/>
      <c r="AP26" s="776"/>
      <c r="AQ26" s="777" t="s">
        <v>149</v>
      </c>
      <c r="AR26" s="776"/>
      <c r="AS26" s="778"/>
      <c r="AT26" s="776" t="s">
        <v>150</v>
      </c>
      <c r="AU26" s="776"/>
      <c r="AV26" s="778"/>
      <c r="AW26" s="376" t="str">
        <f>CONCATENATE("FY",AK23)</f>
        <v>FY2025</v>
      </c>
      <c r="AX26" s="375" t="str">
        <f>IF($C$11="January","FY"&amp;RIGHT($C$10,2)+4,"FY"&amp;RIGHT($C$10,2)+4&amp;"-"&amp;(RIGHT($C$10,2)+5))</f>
        <v>FY27</v>
      </c>
      <c r="AY26" s="445" t="s">
        <v>151</v>
      </c>
      <c r="AZ26" s="357"/>
      <c r="BA26" s="357"/>
      <c r="BB26" s="357"/>
      <c r="BC26" s="357"/>
      <c r="BD26" s="357"/>
      <c r="BE26" s="357"/>
      <c r="BF26" s="357"/>
      <c r="BG26" s="357"/>
      <c r="BH26" s="357"/>
      <c r="BI26" s="357"/>
      <c r="BJ26" s="357"/>
      <c r="BK26" s="357"/>
      <c r="BL26" s="357"/>
      <c r="BM26" s="357"/>
      <c r="BN26" s="357"/>
      <c r="BO26" s="357"/>
      <c r="BP26" s="357"/>
      <c r="BQ26" s="357"/>
      <c r="BR26" s="357"/>
      <c r="BS26" s="357"/>
      <c r="BT26" s="357"/>
      <c r="BU26" s="357"/>
      <c r="BV26" s="357"/>
      <c r="BW26" s="357"/>
      <c r="BX26" s="357"/>
    </row>
    <row r="27" spans="1:77" x14ac:dyDescent="0.2">
      <c r="A27" s="781" t="s">
        <v>152</v>
      </c>
      <c r="B27" s="782"/>
      <c r="C27" s="463"/>
      <c r="D27" s="469"/>
      <c r="E27" s="469"/>
      <c r="F27" s="473"/>
      <c r="G27" s="477"/>
      <c r="H27" s="464">
        <f t="shared" ref="H27:H62" si="6">G27*F27</f>
        <v>0</v>
      </c>
      <c r="I27" s="461">
        <f t="shared" ref="I27:I62" si="7">IF(G27&gt;=$I$26,F27,0)</f>
        <v>0</v>
      </c>
      <c r="J27" s="370">
        <f t="shared" ref="J27:J62" si="8">ROUNDDOWN((E27-D27)/30,0)</f>
        <v>0</v>
      </c>
      <c r="K27" s="454">
        <f t="shared" ref="K27:V36" si="9">IF($C$12="A",IF(AND($D27&lt;=K$24,$E27&gt;=K$25),$H27/$J27,0),IF(AND($D27&lt;=K$24,$E27&gt;=K$25),$I27/$J27,0))</f>
        <v>0</v>
      </c>
      <c r="L27" s="455">
        <f t="shared" si="9"/>
        <v>0</v>
      </c>
      <c r="M27" s="456">
        <f t="shared" si="9"/>
        <v>0</v>
      </c>
      <c r="N27" s="211">
        <f t="shared" si="9"/>
        <v>0</v>
      </c>
      <c r="O27" s="211">
        <f t="shared" si="9"/>
        <v>0</v>
      </c>
      <c r="P27" s="369">
        <f t="shared" si="9"/>
        <v>0</v>
      </c>
      <c r="Q27" s="455">
        <f t="shared" si="9"/>
        <v>0</v>
      </c>
      <c r="R27" s="455">
        <f t="shared" si="9"/>
        <v>0</v>
      </c>
      <c r="S27" s="456">
        <f t="shared" si="9"/>
        <v>0</v>
      </c>
      <c r="T27" s="211">
        <f t="shared" si="9"/>
        <v>0</v>
      </c>
      <c r="U27" s="211">
        <f t="shared" si="9"/>
        <v>0</v>
      </c>
      <c r="V27" s="211">
        <f t="shared" si="9"/>
        <v>0</v>
      </c>
      <c r="W27" s="368">
        <f t="shared" ref="W27:W62" si="10">SUM(K27:V27)</f>
        <v>0</v>
      </c>
      <c r="X27" s="454">
        <f t="shared" ref="X27:AI36" si="11">IF($C$12="A",IF(AND($D27&lt;=X$24,$E27&gt;=X$25),$H27/$J27,0),IF(AND($D27&lt;=X$24,$E27&gt;=X$25),$I27/$J27,0))</f>
        <v>0</v>
      </c>
      <c r="Y27" s="455">
        <f t="shared" si="11"/>
        <v>0</v>
      </c>
      <c r="Z27" s="456">
        <f t="shared" si="11"/>
        <v>0</v>
      </c>
      <c r="AA27" s="211">
        <f t="shared" si="11"/>
        <v>0</v>
      </c>
      <c r="AB27" s="211">
        <f t="shared" si="11"/>
        <v>0</v>
      </c>
      <c r="AC27" s="369">
        <f t="shared" si="11"/>
        <v>0</v>
      </c>
      <c r="AD27" s="455">
        <f t="shared" si="11"/>
        <v>0</v>
      </c>
      <c r="AE27" s="455">
        <f t="shared" si="11"/>
        <v>0</v>
      </c>
      <c r="AF27" s="456">
        <f t="shared" si="11"/>
        <v>0</v>
      </c>
      <c r="AG27" s="211">
        <f t="shared" si="11"/>
        <v>0</v>
      </c>
      <c r="AH27" s="211">
        <f t="shared" si="11"/>
        <v>0</v>
      </c>
      <c r="AI27" s="211">
        <f t="shared" si="11"/>
        <v>0</v>
      </c>
      <c r="AJ27" s="368">
        <f t="shared" ref="AJ27:AJ62" si="12">SUM(X27:AI27)</f>
        <v>0</v>
      </c>
      <c r="AK27" s="454">
        <f t="shared" ref="AK27:AV36" si="13">IF($C$12="A",IF(AND($D27&lt;=AK$24,$E27&gt;=AK$25),$H27/$J27,0),IF(AND($D27&lt;=AK$24,$E27&gt;=AK$25),$I27/$J27,0))</f>
        <v>0</v>
      </c>
      <c r="AL27" s="455">
        <f t="shared" si="13"/>
        <v>0</v>
      </c>
      <c r="AM27" s="456">
        <f t="shared" si="13"/>
        <v>0</v>
      </c>
      <c r="AN27" s="211">
        <f t="shared" si="13"/>
        <v>0</v>
      </c>
      <c r="AO27" s="211">
        <f t="shared" si="13"/>
        <v>0</v>
      </c>
      <c r="AP27" s="369">
        <f t="shared" si="13"/>
        <v>0</v>
      </c>
      <c r="AQ27" s="455">
        <f t="shared" si="13"/>
        <v>0</v>
      </c>
      <c r="AR27" s="455">
        <f t="shared" si="13"/>
        <v>0</v>
      </c>
      <c r="AS27" s="456">
        <f t="shared" si="13"/>
        <v>0</v>
      </c>
      <c r="AT27" s="211">
        <f t="shared" si="13"/>
        <v>0</v>
      </c>
      <c r="AU27" s="211">
        <f t="shared" si="13"/>
        <v>0</v>
      </c>
      <c r="AV27" s="211">
        <f t="shared" si="13"/>
        <v>0</v>
      </c>
      <c r="AW27" s="368">
        <f t="shared" ref="AW27:AW62" si="14">SUM(AK27:AV27)</f>
        <v>0</v>
      </c>
      <c r="AX27" s="367" t="e">
        <f>SUM(#REF!)</f>
        <v>#REF!</v>
      </c>
      <c r="AY27" s="373"/>
      <c r="AZ27" s="355"/>
      <c r="BA27" s="355"/>
      <c r="BB27" s="355"/>
      <c r="BC27" s="355"/>
      <c r="BD27" s="355"/>
      <c r="BE27" s="355"/>
      <c r="BF27" s="355"/>
      <c r="BG27" s="355"/>
      <c r="BH27" s="355"/>
      <c r="BI27" s="355"/>
      <c r="BJ27" s="355"/>
      <c r="BK27" s="355"/>
      <c r="BL27" s="355"/>
      <c r="BM27" s="355"/>
      <c r="BN27" s="355"/>
      <c r="BO27" s="355"/>
      <c r="BP27" s="355"/>
      <c r="BQ27" s="355"/>
      <c r="BR27" s="355"/>
      <c r="BS27" s="355"/>
      <c r="BT27" s="355"/>
      <c r="BU27" s="355"/>
      <c r="BV27" s="355"/>
      <c r="BW27" s="355"/>
      <c r="BX27" s="355"/>
    </row>
    <row r="28" spans="1:77" x14ac:dyDescent="0.2">
      <c r="A28" s="781" t="s">
        <v>153</v>
      </c>
      <c r="B28" s="782" t="s">
        <v>154</v>
      </c>
      <c r="C28" s="465"/>
      <c r="D28" s="470"/>
      <c r="E28" s="470"/>
      <c r="F28" s="474"/>
      <c r="G28" s="478"/>
      <c r="H28" s="466">
        <f t="shared" si="6"/>
        <v>0</v>
      </c>
      <c r="I28" s="462">
        <f t="shared" si="7"/>
        <v>0</v>
      </c>
      <c r="J28" s="370">
        <f t="shared" si="8"/>
        <v>0</v>
      </c>
      <c r="K28" s="454">
        <f t="shared" si="9"/>
        <v>0</v>
      </c>
      <c r="L28" s="455">
        <f t="shared" si="9"/>
        <v>0</v>
      </c>
      <c r="M28" s="456">
        <f t="shared" si="9"/>
        <v>0</v>
      </c>
      <c r="N28" s="211">
        <f t="shared" si="9"/>
        <v>0</v>
      </c>
      <c r="O28" s="211">
        <f t="shared" si="9"/>
        <v>0</v>
      </c>
      <c r="P28" s="369">
        <f t="shared" si="9"/>
        <v>0</v>
      </c>
      <c r="Q28" s="455">
        <f t="shared" si="9"/>
        <v>0</v>
      </c>
      <c r="R28" s="455">
        <f t="shared" si="9"/>
        <v>0</v>
      </c>
      <c r="S28" s="456">
        <f t="shared" si="9"/>
        <v>0</v>
      </c>
      <c r="T28" s="211">
        <f t="shared" si="9"/>
        <v>0</v>
      </c>
      <c r="U28" s="211">
        <f t="shared" si="9"/>
        <v>0</v>
      </c>
      <c r="V28" s="211">
        <f t="shared" si="9"/>
        <v>0</v>
      </c>
      <c r="W28" s="368">
        <f t="shared" si="10"/>
        <v>0</v>
      </c>
      <c r="X28" s="454">
        <f t="shared" si="11"/>
        <v>0</v>
      </c>
      <c r="Y28" s="455">
        <f t="shared" si="11"/>
        <v>0</v>
      </c>
      <c r="Z28" s="456">
        <f t="shared" si="11"/>
        <v>0</v>
      </c>
      <c r="AA28" s="211">
        <f t="shared" si="11"/>
        <v>0</v>
      </c>
      <c r="AB28" s="211">
        <f t="shared" si="11"/>
        <v>0</v>
      </c>
      <c r="AC28" s="369">
        <f t="shared" si="11"/>
        <v>0</v>
      </c>
      <c r="AD28" s="455">
        <f t="shared" si="11"/>
        <v>0</v>
      </c>
      <c r="AE28" s="455">
        <f t="shared" si="11"/>
        <v>0</v>
      </c>
      <c r="AF28" s="456">
        <f t="shared" si="11"/>
        <v>0</v>
      </c>
      <c r="AG28" s="211">
        <f t="shared" si="11"/>
        <v>0</v>
      </c>
      <c r="AH28" s="211">
        <f t="shared" si="11"/>
        <v>0</v>
      </c>
      <c r="AI28" s="211">
        <f t="shared" si="11"/>
        <v>0</v>
      </c>
      <c r="AJ28" s="368">
        <f t="shared" si="12"/>
        <v>0</v>
      </c>
      <c r="AK28" s="454">
        <f t="shared" si="13"/>
        <v>0</v>
      </c>
      <c r="AL28" s="455">
        <f t="shared" si="13"/>
        <v>0</v>
      </c>
      <c r="AM28" s="456">
        <f t="shared" si="13"/>
        <v>0</v>
      </c>
      <c r="AN28" s="211">
        <f t="shared" si="13"/>
        <v>0</v>
      </c>
      <c r="AO28" s="211">
        <f t="shared" si="13"/>
        <v>0</v>
      </c>
      <c r="AP28" s="369">
        <f t="shared" si="13"/>
        <v>0</v>
      </c>
      <c r="AQ28" s="455">
        <f t="shared" si="13"/>
        <v>0</v>
      </c>
      <c r="AR28" s="455">
        <f t="shared" si="13"/>
        <v>0</v>
      </c>
      <c r="AS28" s="456">
        <f t="shared" si="13"/>
        <v>0</v>
      </c>
      <c r="AT28" s="211">
        <f t="shared" si="13"/>
        <v>0</v>
      </c>
      <c r="AU28" s="211">
        <f t="shared" si="13"/>
        <v>0</v>
      </c>
      <c r="AV28" s="211">
        <f t="shared" si="13"/>
        <v>0</v>
      </c>
      <c r="AW28" s="368">
        <f t="shared" si="14"/>
        <v>0</v>
      </c>
      <c r="AX28" s="367" t="e">
        <f>SUM(#REF!)</f>
        <v>#REF!</v>
      </c>
      <c r="AY28" s="373"/>
      <c r="AZ28" s="355"/>
      <c r="BA28" s="355"/>
      <c r="BB28" s="355"/>
      <c r="BC28" s="355"/>
      <c r="BD28" s="355"/>
      <c r="BE28" s="355"/>
      <c r="BF28" s="355"/>
      <c r="BG28" s="355"/>
      <c r="BH28" s="355"/>
      <c r="BI28" s="355"/>
      <c r="BJ28" s="355"/>
      <c r="BK28" s="355"/>
      <c r="BL28" s="355"/>
      <c r="BM28" s="355"/>
      <c r="BN28" s="355"/>
      <c r="BO28" s="355"/>
      <c r="BP28" s="355"/>
      <c r="BQ28" s="355"/>
      <c r="BR28" s="355"/>
      <c r="BS28" s="355"/>
      <c r="BT28" s="355"/>
      <c r="BU28" s="355"/>
      <c r="BV28" s="355"/>
      <c r="BW28" s="355"/>
      <c r="BX28" s="355"/>
    </row>
    <row r="29" spans="1:77" x14ac:dyDescent="0.2">
      <c r="A29" s="781" t="s">
        <v>155</v>
      </c>
      <c r="B29" s="782" t="s">
        <v>154</v>
      </c>
      <c r="C29" s="465"/>
      <c r="D29" s="470"/>
      <c r="E29" s="470"/>
      <c r="F29" s="474"/>
      <c r="G29" s="478"/>
      <c r="H29" s="466">
        <f t="shared" si="6"/>
        <v>0</v>
      </c>
      <c r="I29" s="462">
        <f t="shared" si="7"/>
        <v>0</v>
      </c>
      <c r="J29" s="370">
        <f t="shared" si="8"/>
        <v>0</v>
      </c>
      <c r="K29" s="454">
        <f t="shared" si="9"/>
        <v>0</v>
      </c>
      <c r="L29" s="455">
        <f t="shared" si="9"/>
        <v>0</v>
      </c>
      <c r="M29" s="456">
        <f t="shared" si="9"/>
        <v>0</v>
      </c>
      <c r="N29" s="211">
        <f t="shared" si="9"/>
        <v>0</v>
      </c>
      <c r="O29" s="211">
        <f t="shared" si="9"/>
        <v>0</v>
      </c>
      <c r="P29" s="369">
        <f t="shared" si="9"/>
        <v>0</v>
      </c>
      <c r="Q29" s="455">
        <f t="shared" si="9"/>
        <v>0</v>
      </c>
      <c r="R29" s="455">
        <f t="shared" si="9"/>
        <v>0</v>
      </c>
      <c r="S29" s="456">
        <f t="shared" si="9"/>
        <v>0</v>
      </c>
      <c r="T29" s="211">
        <f t="shared" si="9"/>
        <v>0</v>
      </c>
      <c r="U29" s="211">
        <f t="shared" si="9"/>
        <v>0</v>
      </c>
      <c r="V29" s="211">
        <f t="shared" si="9"/>
        <v>0</v>
      </c>
      <c r="W29" s="368">
        <f t="shared" si="10"/>
        <v>0</v>
      </c>
      <c r="X29" s="454">
        <f t="shared" si="11"/>
        <v>0</v>
      </c>
      <c r="Y29" s="455">
        <f t="shared" si="11"/>
        <v>0</v>
      </c>
      <c r="Z29" s="456">
        <f t="shared" si="11"/>
        <v>0</v>
      </c>
      <c r="AA29" s="211">
        <f t="shared" si="11"/>
        <v>0</v>
      </c>
      <c r="AB29" s="211">
        <f t="shared" si="11"/>
        <v>0</v>
      </c>
      <c r="AC29" s="369">
        <f t="shared" si="11"/>
        <v>0</v>
      </c>
      <c r="AD29" s="455">
        <f t="shared" si="11"/>
        <v>0</v>
      </c>
      <c r="AE29" s="455">
        <f t="shared" si="11"/>
        <v>0</v>
      </c>
      <c r="AF29" s="456">
        <f t="shared" si="11"/>
        <v>0</v>
      </c>
      <c r="AG29" s="211">
        <f t="shared" si="11"/>
        <v>0</v>
      </c>
      <c r="AH29" s="211">
        <f t="shared" si="11"/>
        <v>0</v>
      </c>
      <c r="AI29" s="211">
        <f t="shared" si="11"/>
        <v>0</v>
      </c>
      <c r="AJ29" s="368">
        <f t="shared" si="12"/>
        <v>0</v>
      </c>
      <c r="AK29" s="454">
        <f t="shared" si="13"/>
        <v>0</v>
      </c>
      <c r="AL29" s="455">
        <f t="shared" si="13"/>
        <v>0</v>
      </c>
      <c r="AM29" s="456">
        <f t="shared" si="13"/>
        <v>0</v>
      </c>
      <c r="AN29" s="211">
        <f t="shared" si="13"/>
        <v>0</v>
      </c>
      <c r="AO29" s="211">
        <f t="shared" si="13"/>
        <v>0</v>
      </c>
      <c r="AP29" s="369">
        <f t="shared" si="13"/>
        <v>0</v>
      </c>
      <c r="AQ29" s="455">
        <f t="shared" si="13"/>
        <v>0</v>
      </c>
      <c r="AR29" s="455">
        <f t="shared" si="13"/>
        <v>0</v>
      </c>
      <c r="AS29" s="456">
        <f t="shared" si="13"/>
        <v>0</v>
      </c>
      <c r="AT29" s="211">
        <f t="shared" si="13"/>
        <v>0</v>
      </c>
      <c r="AU29" s="211">
        <f t="shared" si="13"/>
        <v>0</v>
      </c>
      <c r="AV29" s="211">
        <f t="shared" si="13"/>
        <v>0</v>
      </c>
      <c r="AW29" s="368">
        <f t="shared" si="14"/>
        <v>0</v>
      </c>
      <c r="AX29" s="367" t="e">
        <f>SUM(#REF!)</f>
        <v>#REF!</v>
      </c>
      <c r="AY29" s="373"/>
      <c r="AZ29" s="355"/>
      <c r="BA29" s="355"/>
      <c r="BB29" s="355"/>
      <c r="BC29" s="355"/>
      <c r="BD29" s="355"/>
      <c r="BE29" s="355"/>
      <c r="BF29" s="355"/>
      <c r="BG29" s="355"/>
      <c r="BH29" s="355"/>
      <c r="BI29" s="355"/>
      <c r="BJ29" s="355"/>
      <c r="BK29" s="355"/>
      <c r="BL29" s="355"/>
      <c r="BM29" s="355"/>
      <c r="BN29" s="355"/>
      <c r="BO29" s="355"/>
      <c r="BP29" s="355"/>
      <c r="BQ29" s="355"/>
      <c r="BR29" s="355"/>
      <c r="BS29" s="355"/>
      <c r="BT29" s="355"/>
      <c r="BU29" s="355"/>
      <c r="BV29" s="355"/>
      <c r="BW29" s="355"/>
      <c r="BX29" s="355"/>
    </row>
    <row r="30" spans="1:77" x14ac:dyDescent="0.2">
      <c r="A30" s="781" t="s">
        <v>156</v>
      </c>
      <c r="B30" s="782" t="s">
        <v>154</v>
      </c>
      <c r="C30" s="465"/>
      <c r="D30" s="470"/>
      <c r="E30" s="470"/>
      <c r="F30" s="474"/>
      <c r="G30" s="478"/>
      <c r="H30" s="466">
        <f t="shared" si="6"/>
        <v>0</v>
      </c>
      <c r="I30" s="462">
        <f t="shared" si="7"/>
        <v>0</v>
      </c>
      <c r="J30" s="370">
        <f t="shared" si="8"/>
        <v>0</v>
      </c>
      <c r="K30" s="454">
        <f t="shared" si="9"/>
        <v>0</v>
      </c>
      <c r="L30" s="455">
        <f t="shared" si="9"/>
        <v>0</v>
      </c>
      <c r="M30" s="456">
        <f t="shared" si="9"/>
        <v>0</v>
      </c>
      <c r="N30" s="211">
        <f t="shared" si="9"/>
        <v>0</v>
      </c>
      <c r="O30" s="211">
        <f t="shared" si="9"/>
        <v>0</v>
      </c>
      <c r="P30" s="369">
        <f t="shared" si="9"/>
        <v>0</v>
      </c>
      <c r="Q30" s="455">
        <f t="shared" si="9"/>
        <v>0</v>
      </c>
      <c r="R30" s="455">
        <f t="shared" si="9"/>
        <v>0</v>
      </c>
      <c r="S30" s="456">
        <f t="shared" si="9"/>
        <v>0</v>
      </c>
      <c r="T30" s="211">
        <f t="shared" si="9"/>
        <v>0</v>
      </c>
      <c r="U30" s="211">
        <f t="shared" si="9"/>
        <v>0</v>
      </c>
      <c r="V30" s="211">
        <f t="shared" si="9"/>
        <v>0</v>
      </c>
      <c r="W30" s="368">
        <f t="shared" si="10"/>
        <v>0</v>
      </c>
      <c r="X30" s="454">
        <f t="shared" si="11"/>
        <v>0</v>
      </c>
      <c r="Y30" s="455">
        <f t="shared" si="11"/>
        <v>0</v>
      </c>
      <c r="Z30" s="456">
        <f t="shared" si="11"/>
        <v>0</v>
      </c>
      <c r="AA30" s="211">
        <f t="shared" si="11"/>
        <v>0</v>
      </c>
      <c r="AB30" s="211">
        <f t="shared" si="11"/>
        <v>0</v>
      </c>
      <c r="AC30" s="369">
        <f t="shared" si="11"/>
        <v>0</v>
      </c>
      <c r="AD30" s="455">
        <f t="shared" si="11"/>
        <v>0</v>
      </c>
      <c r="AE30" s="455">
        <f t="shared" si="11"/>
        <v>0</v>
      </c>
      <c r="AF30" s="456">
        <f t="shared" si="11"/>
        <v>0</v>
      </c>
      <c r="AG30" s="211">
        <f t="shared" si="11"/>
        <v>0</v>
      </c>
      <c r="AH30" s="211">
        <f t="shared" si="11"/>
        <v>0</v>
      </c>
      <c r="AI30" s="211">
        <f t="shared" si="11"/>
        <v>0</v>
      </c>
      <c r="AJ30" s="368">
        <f t="shared" si="12"/>
        <v>0</v>
      </c>
      <c r="AK30" s="454">
        <f t="shared" si="13"/>
        <v>0</v>
      </c>
      <c r="AL30" s="455">
        <f t="shared" si="13"/>
        <v>0</v>
      </c>
      <c r="AM30" s="456">
        <f t="shared" si="13"/>
        <v>0</v>
      </c>
      <c r="AN30" s="211">
        <f t="shared" si="13"/>
        <v>0</v>
      </c>
      <c r="AO30" s="211">
        <f t="shared" si="13"/>
        <v>0</v>
      </c>
      <c r="AP30" s="369">
        <f t="shared" si="13"/>
        <v>0</v>
      </c>
      <c r="AQ30" s="455">
        <f t="shared" si="13"/>
        <v>0</v>
      </c>
      <c r="AR30" s="455">
        <f t="shared" si="13"/>
        <v>0</v>
      </c>
      <c r="AS30" s="456">
        <f t="shared" si="13"/>
        <v>0</v>
      </c>
      <c r="AT30" s="211">
        <f t="shared" si="13"/>
        <v>0</v>
      </c>
      <c r="AU30" s="211">
        <f t="shared" si="13"/>
        <v>0</v>
      </c>
      <c r="AV30" s="211">
        <f t="shared" si="13"/>
        <v>0</v>
      </c>
      <c r="AW30" s="368">
        <f t="shared" si="14"/>
        <v>0</v>
      </c>
      <c r="AX30" s="367" t="e">
        <f>SUM(#REF!)</f>
        <v>#REF!</v>
      </c>
      <c r="AY30" s="373"/>
      <c r="AZ30" s="355"/>
      <c r="BA30" s="355"/>
      <c r="BB30" s="355"/>
      <c r="BC30" s="355"/>
      <c r="BD30" s="355"/>
      <c r="BE30" s="355"/>
      <c r="BF30" s="355"/>
      <c r="BG30" s="355"/>
      <c r="BH30" s="355"/>
      <c r="BI30" s="355"/>
      <c r="BJ30" s="355"/>
      <c r="BK30" s="355"/>
      <c r="BL30" s="355"/>
      <c r="BM30" s="355"/>
      <c r="BN30" s="355"/>
      <c r="BO30" s="355"/>
      <c r="BP30" s="355"/>
      <c r="BQ30" s="355"/>
      <c r="BR30" s="355"/>
      <c r="BS30" s="355"/>
      <c r="BT30" s="355"/>
      <c r="BU30" s="355"/>
      <c r="BV30" s="355"/>
      <c r="BW30" s="355"/>
      <c r="BX30" s="355"/>
    </row>
    <row r="31" spans="1:77" x14ac:dyDescent="0.2">
      <c r="A31" s="781" t="s">
        <v>157</v>
      </c>
      <c r="B31" s="782" t="s">
        <v>154</v>
      </c>
      <c r="C31" s="465"/>
      <c r="D31" s="470"/>
      <c r="E31" s="470"/>
      <c r="F31" s="474"/>
      <c r="G31" s="478"/>
      <c r="H31" s="466">
        <f t="shared" si="6"/>
        <v>0</v>
      </c>
      <c r="I31" s="462">
        <f t="shared" si="7"/>
        <v>0</v>
      </c>
      <c r="J31" s="370">
        <f t="shared" si="8"/>
        <v>0</v>
      </c>
      <c r="K31" s="454">
        <f t="shared" si="9"/>
        <v>0</v>
      </c>
      <c r="L31" s="455">
        <f t="shared" si="9"/>
        <v>0</v>
      </c>
      <c r="M31" s="456">
        <f t="shared" si="9"/>
        <v>0</v>
      </c>
      <c r="N31" s="211">
        <f t="shared" si="9"/>
        <v>0</v>
      </c>
      <c r="O31" s="211">
        <f t="shared" si="9"/>
        <v>0</v>
      </c>
      <c r="P31" s="369">
        <f t="shared" si="9"/>
        <v>0</v>
      </c>
      <c r="Q31" s="455">
        <f t="shared" si="9"/>
        <v>0</v>
      </c>
      <c r="R31" s="455">
        <f t="shared" si="9"/>
        <v>0</v>
      </c>
      <c r="S31" s="456">
        <f t="shared" si="9"/>
        <v>0</v>
      </c>
      <c r="T31" s="211">
        <f t="shared" si="9"/>
        <v>0</v>
      </c>
      <c r="U31" s="211">
        <f t="shared" si="9"/>
        <v>0</v>
      </c>
      <c r="V31" s="211">
        <f t="shared" si="9"/>
        <v>0</v>
      </c>
      <c r="W31" s="368">
        <f t="shared" si="10"/>
        <v>0</v>
      </c>
      <c r="X31" s="454">
        <f t="shared" si="11"/>
        <v>0</v>
      </c>
      <c r="Y31" s="455">
        <f t="shared" si="11"/>
        <v>0</v>
      </c>
      <c r="Z31" s="456">
        <f t="shared" si="11"/>
        <v>0</v>
      </c>
      <c r="AA31" s="211">
        <f t="shared" si="11"/>
        <v>0</v>
      </c>
      <c r="AB31" s="211">
        <f t="shared" si="11"/>
        <v>0</v>
      </c>
      <c r="AC31" s="369">
        <f t="shared" si="11"/>
        <v>0</v>
      </c>
      <c r="AD31" s="455">
        <f t="shared" si="11"/>
        <v>0</v>
      </c>
      <c r="AE31" s="455">
        <f t="shared" si="11"/>
        <v>0</v>
      </c>
      <c r="AF31" s="456">
        <f t="shared" si="11"/>
        <v>0</v>
      </c>
      <c r="AG31" s="211">
        <f t="shared" si="11"/>
        <v>0</v>
      </c>
      <c r="AH31" s="211">
        <f t="shared" si="11"/>
        <v>0</v>
      </c>
      <c r="AI31" s="211">
        <f t="shared" si="11"/>
        <v>0</v>
      </c>
      <c r="AJ31" s="368">
        <f t="shared" si="12"/>
        <v>0</v>
      </c>
      <c r="AK31" s="454">
        <f t="shared" si="13"/>
        <v>0</v>
      </c>
      <c r="AL31" s="455">
        <f t="shared" si="13"/>
        <v>0</v>
      </c>
      <c r="AM31" s="456">
        <f t="shared" si="13"/>
        <v>0</v>
      </c>
      <c r="AN31" s="211">
        <f t="shared" si="13"/>
        <v>0</v>
      </c>
      <c r="AO31" s="211">
        <f t="shared" si="13"/>
        <v>0</v>
      </c>
      <c r="AP31" s="369">
        <f t="shared" si="13"/>
        <v>0</v>
      </c>
      <c r="AQ31" s="455">
        <f t="shared" si="13"/>
        <v>0</v>
      </c>
      <c r="AR31" s="455">
        <f t="shared" si="13"/>
        <v>0</v>
      </c>
      <c r="AS31" s="456">
        <f t="shared" si="13"/>
        <v>0</v>
      </c>
      <c r="AT31" s="211">
        <f t="shared" si="13"/>
        <v>0</v>
      </c>
      <c r="AU31" s="211">
        <f t="shared" si="13"/>
        <v>0</v>
      </c>
      <c r="AV31" s="211">
        <f t="shared" si="13"/>
        <v>0</v>
      </c>
      <c r="AW31" s="368">
        <f t="shared" si="14"/>
        <v>0</v>
      </c>
      <c r="AX31" s="367" t="e">
        <f>SUM(#REF!)</f>
        <v>#REF!</v>
      </c>
      <c r="AY31" s="366"/>
      <c r="AZ31" s="355"/>
      <c r="BA31" s="355"/>
      <c r="BB31" s="355"/>
      <c r="BC31" s="355"/>
      <c r="BD31" s="355"/>
      <c r="BE31" s="355"/>
      <c r="BF31" s="355"/>
      <c r="BG31" s="355"/>
      <c r="BH31" s="355"/>
      <c r="BI31" s="355"/>
      <c r="BJ31" s="355"/>
      <c r="BK31" s="355"/>
      <c r="BL31" s="355"/>
      <c r="BM31" s="355"/>
      <c r="BN31" s="355"/>
      <c r="BO31" s="355"/>
      <c r="BP31" s="355"/>
      <c r="BQ31" s="355"/>
      <c r="BR31" s="355"/>
      <c r="BS31" s="355"/>
      <c r="BT31" s="355"/>
      <c r="BU31" s="355"/>
      <c r="BV31" s="355"/>
      <c r="BW31" s="355"/>
      <c r="BX31" s="355"/>
    </row>
    <row r="32" spans="1:77" x14ac:dyDescent="0.2">
      <c r="A32" s="781" t="s">
        <v>158</v>
      </c>
      <c r="B32" s="782" t="s">
        <v>154</v>
      </c>
      <c r="C32" s="465"/>
      <c r="D32" s="470"/>
      <c r="E32" s="470"/>
      <c r="F32" s="474"/>
      <c r="G32" s="478"/>
      <c r="H32" s="466">
        <f t="shared" si="6"/>
        <v>0</v>
      </c>
      <c r="I32" s="462">
        <f t="shared" si="7"/>
        <v>0</v>
      </c>
      <c r="J32" s="370">
        <f t="shared" si="8"/>
        <v>0</v>
      </c>
      <c r="K32" s="454">
        <f t="shared" si="9"/>
        <v>0</v>
      </c>
      <c r="L32" s="455">
        <f t="shared" si="9"/>
        <v>0</v>
      </c>
      <c r="M32" s="456">
        <f t="shared" si="9"/>
        <v>0</v>
      </c>
      <c r="N32" s="211">
        <f t="shared" si="9"/>
        <v>0</v>
      </c>
      <c r="O32" s="211">
        <f t="shared" si="9"/>
        <v>0</v>
      </c>
      <c r="P32" s="369">
        <f t="shared" si="9"/>
        <v>0</v>
      </c>
      <c r="Q32" s="455">
        <f t="shared" si="9"/>
        <v>0</v>
      </c>
      <c r="R32" s="455">
        <f t="shared" si="9"/>
        <v>0</v>
      </c>
      <c r="S32" s="456">
        <f t="shared" si="9"/>
        <v>0</v>
      </c>
      <c r="T32" s="211">
        <f t="shared" si="9"/>
        <v>0</v>
      </c>
      <c r="U32" s="211">
        <f t="shared" si="9"/>
        <v>0</v>
      </c>
      <c r="V32" s="211">
        <f t="shared" si="9"/>
        <v>0</v>
      </c>
      <c r="W32" s="368">
        <f t="shared" si="10"/>
        <v>0</v>
      </c>
      <c r="X32" s="454">
        <f t="shared" si="11"/>
        <v>0</v>
      </c>
      <c r="Y32" s="455">
        <f t="shared" si="11"/>
        <v>0</v>
      </c>
      <c r="Z32" s="456">
        <f t="shared" si="11"/>
        <v>0</v>
      </c>
      <c r="AA32" s="211">
        <f t="shared" si="11"/>
        <v>0</v>
      </c>
      <c r="AB32" s="211">
        <f t="shared" si="11"/>
        <v>0</v>
      </c>
      <c r="AC32" s="369">
        <f t="shared" si="11"/>
        <v>0</v>
      </c>
      <c r="AD32" s="455">
        <f t="shared" si="11"/>
        <v>0</v>
      </c>
      <c r="AE32" s="455">
        <f t="shared" si="11"/>
        <v>0</v>
      </c>
      <c r="AF32" s="456">
        <f t="shared" si="11"/>
        <v>0</v>
      </c>
      <c r="AG32" s="211">
        <f t="shared" si="11"/>
        <v>0</v>
      </c>
      <c r="AH32" s="211">
        <f t="shared" si="11"/>
        <v>0</v>
      </c>
      <c r="AI32" s="211">
        <f t="shared" si="11"/>
        <v>0</v>
      </c>
      <c r="AJ32" s="368">
        <f t="shared" si="12"/>
        <v>0</v>
      </c>
      <c r="AK32" s="454">
        <f t="shared" si="13"/>
        <v>0</v>
      </c>
      <c r="AL32" s="455">
        <f t="shared" si="13"/>
        <v>0</v>
      </c>
      <c r="AM32" s="456">
        <f t="shared" si="13"/>
        <v>0</v>
      </c>
      <c r="AN32" s="211">
        <f t="shared" si="13"/>
        <v>0</v>
      </c>
      <c r="AO32" s="211">
        <f t="shared" si="13"/>
        <v>0</v>
      </c>
      <c r="AP32" s="369">
        <f t="shared" si="13"/>
        <v>0</v>
      </c>
      <c r="AQ32" s="455">
        <f t="shared" si="13"/>
        <v>0</v>
      </c>
      <c r="AR32" s="455">
        <f t="shared" si="13"/>
        <v>0</v>
      </c>
      <c r="AS32" s="456">
        <f t="shared" si="13"/>
        <v>0</v>
      </c>
      <c r="AT32" s="211">
        <f t="shared" si="13"/>
        <v>0</v>
      </c>
      <c r="AU32" s="211">
        <f t="shared" si="13"/>
        <v>0</v>
      </c>
      <c r="AV32" s="211">
        <f t="shared" si="13"/>
        <v>0</v>
      </c>
      <c r="AW32" s="368">
        <f t="shared" si="14"/>
        <v>0</v>
      </c>
      <c r="AX32" s="367" t="e">
        <f>SUM(#REF!)</f>
        <v>#REF!</v>
      </c>
      <c r="AY32" s="373"/>
      <c r="AZ32" s="355"/>
      <c r="BA32" s="355"/>
      <c r="BB32" s="355"/>
      <c r="BC32" s="355"/>
      <c r="BD32" s="355"/>
      <c r="BE32" s="355"/>
      <c r="BF32" s="355"/>
      <c r="BG32" s="355"/>
      <c r="BH32" s="355"/>
      <c r="BI32" s="355"/>
      <c r="BJ32" s="355"/>
      <c r="BK32" s="355"/>
      <c r="BL32" s="355"/>
      <c r="BM32" s="355"/>
      <c r="BN32" s="355"/>
      <c r="BO32" s="355"/>
      <c r="BP32" s="355"/>
      <c r="BQ32" s="355"/>
      <c r="BR32" s="355"/>
      <c r="BS32" s="355"/>
      <c r="BT32" s="355"/>
      <c r="BU32" s="355"/>
      <c r="BV32" s="355"/>
      <c r="BW32" s="355"/>
      <c r="BX32" s="355"/>
    </row>
    <row r="33" spans="1:76" x14ac:dyDescent="0.2">
      <c r="A33" s="781" t="s">
        <v>159</v>
      </c>
      <c r="B33" s="782" t="s">
        <v>154</v>
      </c>
      <c r="C33" s="465"/>
      <c r="D33" s="470"/>
      <c r="E33" s="470"/>
      <c r="F33" s="474"/>
      <c r="G33" s="478"/>
      <c r="H33" s="466">
        <f t="shared" si="6"/>
        <v>0</v>
      </c>
      <c r="I33" s="462">
        <f t="shared" si="7"/>
        <v>0</v>
      </c>
      <c r="J33" s="370">
        <f t="shared" si="8"/>
        <v>0</v>
      </c>
      <c r="K33" s="454">
        <f t="shared" si="9"/>
        <v>0</v>
      </c>
      <c r="L33" s="455">
        <f t="shared" si="9"/>
        <v>0</v>
      </c>
      <c r="M33" s="456">
        <f t="shared" si="9"/>
        <v>0</v>
      </c>
      <c r="N33" s="211">
        <f t="shared" si="9"/>
        <v>0</v>
      </c>
      <c r="O33" s="211">
        <f t="shared" si="9"/>
        <v>0</v>
      </c>
      <c r="P33" s="369">
        <f t="shared" si="9"/>
        <v>0</v>
      </c>
      <c r="Q33" s="455">
        <f t="shared" si="9"/>
        <v>0</v>
      </c>
      <c r="R33" s="455">
        <f t="shared" si="9"/>
        <v>0</v>
      </c>
      <c r="S33" s="456">
        <f t="shared" si="9"/>
        <v>0</v>
      </c>
      <c r="T33" s="211">
        <f t="shared" si="9"/>
        <v>0</v>
      </c>
      <c r="U33" s="211">
        <f t="shared" si="9"/>
        <v>0</v>
      </c>
      <c r="V33" s="211">
        <f t="shared" si="9"/>
        <v>0</v>
      </c>
      <c r="W33" s="368">
        <f t="shared" si="10"/>
        <v>0</v>
      </c>
      <c r="X33" s="454">
        <f t="shared" si="11"/>
        <v>0</v>
      </c>
      <c r="Y33" s="455">
        <f t="shared" si="11"/>
        <v>0</v>
      </c>
      <c r="Z33" s="456">
        <f t="shared" si="11"/>
        <v>0</v>
      </c>
      <c r="AA33" s="211">
        <f t="shared" si="11"/>
        <v>0</v>
      </c>
      <c r="AB33" s="211">
        <f t="shared" si="11"/>
        <v>0</v>
      </c>
      <c r="AC33" s="369">
        <f t="shared" si="11"/>
        <v>0</v>
      </c>
      <c r="AD33" s="455">
        <f t="shared" si="11"/>
        <v>0</v>
      </c>
      <c r="AE33" s="455">
        <f t="shared" si="11"/>
        <v>0</v>
      </c>
      <c r="AF33" s="456">
        <f t="shared" si="11"/>
        <v>0</v>
      </c>
      <c r="AG33" s="211">
        <f t="shared" si="11"/>
        <v>0</v>
      </c>
      <c r="AH33" s="211">
        <f t="shared" si="11"/>
        <v>0</v>
      </c>
      <c r="AI33" s="211">
        <f t="shared" si="11"/>
        <v>0</v>
      </c>
      <c r="AJ33" s="368">
        <f t="shared" si="12"/>
        <v>0</v>
      </c>
      <c r="AK33" s="454">
        <f t="shared" si="13"/>
        <v>0</v>
      </c>
      <c r="AL33" s="455">
        <f t="shared" si="13"/>
        <v>0</v>
      </c>
      <c r="AM33" s="456">
        <f t="shared" si="13"/>
        <v>0</v>
      </c>
      <c r="AN33" s="211">
        <f t="shared" si="13"/>
        <v>0</v>
      </c>
      <c r="AO33" s="211">
        <f t="shared" si="13"/>
        <v>0</v>
      </c>
      <c r="AP33" s="369">
        <f t="shared" si="13"/>
        <v>0</v>
      </c>
      <c r="AQ33" s="455">
        <f t="shared" si="13"/>
        <v>0</v>
      </c>
      <c r="AR33" s="455">
        <f t="shared" si="13"/>
        <v>0</v>
      </c>
      <c r="AS33" s="456">
        <f t="shared" si="13"/>
        <v>0</v>
      </c>
      <c r="AT33" s="211">
        <f t="shared" si="13"/>
        <v>0</v>
      </c>
      <c r="AU33" s="211">
        <f t="shared" si="13"/>
        <v>0</v>
      </c>
      <c r="AV33" s="211">
        <f t="shared" si="13"/>
        <v>0</v>
      </c>
      <c r="AW33" s="368">
        <f t="shared" si="14"/>
        <v>0</v>
      </c>
      <c r="AX33" s="367" t="e">
        <f>SUM(#REF!)</f>
        <v>#REF!</v>
      </c>
      <c r="AY33" s="373"/>
      <c r="AZ33" s="355"/>
      <c r="BA33" s="355"/>
      <c r="BB33" s="355"/>
      <c r="BC33" s="355"/>
      <c r="BD33" s="355"/>
      <c r="BE33" s="355"/>
      <c r="BF33" s="355"/>
      <c r="BG33" s="355"/>
      <c r="BH33" s="355"/>
      <c r="BI33" s="355"/>
      <c r="BJ33" s="355"/>
      <c r="BK33" s="355"/>
      <c r="BL33" s="355"/>
      <c r="BM33" s="355"/>
      <c r="BN33" s="355"/>
      <c r="BO33" s="355"/>
      <c r="BP33" s="355"/>
      <c r="BQ33" s="355"/>
      <c r="BR33" s="355"/>
      <c r="BS33" s="355"/>
      <c r="BT33" s="355"/>
      <c r="BU33" s="355"/>
      <c r="BV33" s="355"/>
      <c r="BW33" s="355"/>
      <c r="BX33" s="355"/>
    </row>
    <row r="34" spans="1:76" x14ac:dyDescent="0.2">
      <c r="A34" s="781" t="s">
        <v>160</v>
      </c>
      <c r="B34" s="782" t="s">
        <v>154</v>
      </c>
      <c r="C34" s="465"/>
      <c r="D34" s="470"/>
      <c r="E34" s="470"/>
      <c r="F34" s="474"/>
      <c r="G34" s="478"/>
      <c r="H34" s="466">
        <f t="shared" si="6"/>
        <v>0</v>
      </c>
      <c r="I34" s="462">
        <f t="shared" si="7"/>
        <v>0</v>
      </c>
      <c r="J34" s="370">
        <f t="shared" si="8"/>
        <v>0</v>
      </c>
      <c r="K34" s="454">
        <f t="shared" si="9"/>
        <v>0</v>
      </c>
      <c r="L34" s="455">
        <f t="shared" si="9"/>
        <v>0</v>
      </c>
      <c r="M34" s="456">
        <f t="shared" si="9"/>
        <v>0</v>
      </c>
      <c r="N34" s="211">
        <f t="shared" si="9"/>
        <v>0</v>
      </c>
      <c r="O34" s="211">
        <f t="shared" si="9"/>
        <v>0</v>
      </c>
      <c r="P34" s="369">
        <f t="shared" si="9"/>
        <v>0</v>
      </c>
      <c r="Q34" s="455">
        <f t="shared" si="9"/>
        <v>0</v>
      </c>
      <c r="R34" s="455">
        <f t="shared" si="9"/>
        <v>0</v>
      </c>
      <c r="S34" s="456">
        <f t="shared" si="9"/>
        <v>0</v>
      </c>
      <c r="T34" s="211">
        <f t="shared" si="9"/>
        <v>0</v>
      </c>
      <c r="U34" s="211">
        <f t="shared" si="9"/>
        <v>0</v>
      </c>
      <c r="V34" s="211">
        <f t="shared" si="9"/>
        <v>0</v>
      </c>
      <c r="W34" s="368">
        <f t="shared" si="10"/>
        <v>0</v>
      </c>
      <c r="X34" s="454">
        <f t="shared" si="11"/>
        <v>0</v>
      </c>
      <c r="Y34" s="455">
        <f t="shared" si="11"/>
        <v>0</v>
      </c>
      <c r="Z34" s="456">
        <f t="shared" si="11"/>
        <v>0</v>
      </c>
      <c r="AA34" s="211">
        <f t="shared" si="11"/>
        <v>0</v>
      </c>
      <c r="AB34" s="211">
        <f t="shared" si="11"/>
        <v>0</v>
      </c>
      <c r="AC34" s="369">
        <f t="shared" si="11"/>
        <v>0</v>
      </c>
      <c r="AD34" s="455">
        <f t="shared" si="11"/>
        <v>0</v>
      </c>
      <c r="AE34" s="455">
        <f t="shared" si="11"/>
        <v>0</v>
      </c>
      <c r="AF34" s="456">
        <f t="shared" si="11"/>
        <v>0</v>
      </c>
      <c r="AG34" s="211">
        <f t="shared" si="11"/>
        <v>0</v>
      </c>
      <c r="AH34" s="211">
        <f t="shared" si="11"/>
        <v>0</v>
      </c>
      <c r="AI34" s="211">
        <f t="shared" si="11"/>
        <v>0</v>
      </c>
      <c r="AJ34" s="368">
        <f t="shared" si="12"/>
        <v>0</v>
      </c>
      <c r="AK34" s="454">
        <f t="shared" si="13"/>
        <v>0</v>
      </c>
      <c r="AL34" s="455">
        <f t="shared" si="13"/>
        <v>0</v>
      </c>
      <c r="AM34" s="456">
        <f t="shared" si="13"/>
        <v>0</v>
      </c>
      <c r="AN34" s="211">
        <f t="shared" si="13"/>
        <v>0</v>
      </c>
      <c r="AO34" s="211">
        <f t="shared" si="13"/>
        <v>0</v>
      </c>
      <c r="AP34" s="369">
        <f t="shared" si="13"/>
        <v>0</v>
      </c>
      <c r="AQ34" s="455">
        <f t="shared" si="13"/>
        <v>0</v>
      </c>
      <c r="AR34" s="455">
        <f t="shared" si="13"/>
        <v>0</v>
      </c>
      <c r="AS34" s="456">
        <f t="shared" si="13"/>
        <v>0</v>
      </c>
      <c r="AT34" s="211">
        <f t="shared" si="13"/>
        <v>0</v>
      </c>
      <c r="AU34" s="211">
        <f t="shared" si="13"/>
        <v>0</v>
      </c>
      <c r="AV34" s="211">
        <f t="shared" si="13"/>
        <v>0</v>
      </c>
      <c r="AW34" s="368">
        <f t="shared" si="14"/>
        <v>0</v>
      </c>
      <c r="AX34" s="367" t="e">
        <f>SUM(#REF!)</f>
        <v>#REF!</v>
      </c>
      <c r="AY34" s="366"/>
      <c r="AZ34" s="355"/>
      <c r="BA34" s="355"/>
      <c r="BB34" s="355"/>
      <c r="BC34" s="355"/>
      <c r="BD34" s="355"/>
      <c r="BE34" s="355"/>
      <c r="BF34" s="355"/>
      <c r="BG34" s="355"/>
      <c r="BH34" s="355"/>
      <c r="BI34" s="355"/>
      <c r="BJ34" s="355"/>
      <c r="BK34" s="355"/>
      <c r="BL34" s="355"/>
      <c r="BM34" s="355"/>
      <c r="BN34" s="355"/>
      <c r="BO34" s="355"/>
      <c r="BP34" s="355"/>
      <c r="BQ34" s="355"/>
      <c r="BR34" s="355"/>
      <c r="BS34" s="355"/>
      <c r="BT34" s="355"/>
      <c r="BU34" s="355"/>
      <c r="BV34" s="355"/>
      <c r="BW34" s="355"/>
      <c r="BX34" s="355"/>
    </row>
    <row r="35" spans="1:76" x14ac:dyDescent="0.2">
      <c r="A35" s="781" t="s">
        <v>161</v>
      </c>
      <c r="B35" s="782" t="s">
        <v>154</v>
      </c>
      <c r="C35" s="465"/>
      <c r="D35" s="470"/>
      <c r="E35" s="470"/>
      <c r="F35" s="474"/>
      <c r="G35" s="478"/>
      <c r="H35" s="466">
        <f t="shared" si="6"/>
        <v>0</v>
      </c>
      <c r="I35" s="462">
        <f t="shared" si="7"/>
        <v>0</v>
      </c>
      <c r="J35" s="370">
        <f t="shared" si="8"/>
        <v>0</v>
      </c>
      <c r="K35" s="454">
        <f t="shared" si="9"/>
        <v>0</v>
      </c>
      <c r="L35" s="455">
        <f t="shared" si="9"/>
        <v>0</v>
      </c>
      <c r="M35" s="456">
        <f t="shared" si="9"/>
        <v>0</v>
      </c>
      <c r="N35" s="211">
        <f t="shared" si="9"/>
        <v>0</v>
      </c>
      <c r="O35" s="211">
        <f t="shared" si="9"/>
        <v>0</v>
      </c>
      <c r="P35" s="369">
        <f t="shared" si="9"/>
        <v>0</v>
      </c>
      <c r="Q35" s="455">
        <f t="shared" si="9"/>
        <v>0</v>
      </c>
      <c r="R35" s="455">
        <f t="shared" si="9"/>
        <v>0</v>
      </c>
      <c r="S35" s="456">
        <f t="shared" si="9"/>
        <v>0</v>
      </c>
      <c r="T35" s="211">
        <f t="shared" si="9"/>
        <v>0</v>
      </c>
      <c r="U35" s="211">
        <f t="shared" si="9"/>
        <v>0</v>
      </c>
      <c r="V35" s="211">
        <f t="shared" si="9"/>
        <v>0</v>
      </c>
      <c r="W35" s="368">
        <f t="shared" si="10"/>
        <v>0</v>
      </c>
      <c r="X35" s="454">
        <f t="shared" si="11"/>
        <v>0</v>
      </c>
      <c r="Y35" s="455">
        <f t="shared" si="11"/>
        <v>0</v>
      </c>
      <c r="Z35" s="456">
        <f t="shared" si="11"/>
        <v>0</v>
      </c>
      <c r="AA35" s="211">
        <f t="shared" si="11"/>
        <v>0</v>
      </c>
      <c r="AB35" s="211">
        <f t="shared" si="11"/>
        <v>0</v>
      </c>
      <c r="AC35" s="369">
        <f t="shared" si="11"/>
        <v>0</v>
      </c>
      <c r="AD35" s="455">
        <f t="shared" si="11"/>
        <v>0</v>
      </c>
      <c r="AE35" s="455">
        <f t="shared" si="11"/>
        <v>0</v>
      </c>
      <c r="AF35" s="456">
        <f t="shared" si="11"/>
        <v>0</v>
      </c>
      <c r="AG35" s="211">
        <f t="shared" si="11"/>
        <v>0</v>
      </c>
      <c r="AH35" s="211">
        <f t="shared" si="11"/>
        <v>0</v>
      </c>
      <c r="AI35" s="211">
        <f t="shared" si="11"/>
        <v>0</v>
      </c>
      <c r="AJ35" s="368">
        <f t="shared" si="12"/>
        <v>0</v>
      </c>
      <c r="AK35" s="454">
        <f t="shared" si="13"/>
        <v>0</v>
      </c>
      <c r="AL35" s="455">
        <f t="shared" si="13"/>
        <v>0</v>
      </c>
      <c r="AM35" s="456">
        <f t="shared" si="13"/>
        <v>0</v>
      </c>
      <c r="AN35" s="211">
        <f t="shared" si="13"/>
        <v>0</v>
      </c>
      <c r="AO35" s="211">
        <f t="shared" si="13"/>
        <v>0</v>
      </c>
      <c r="AP35" s="369">
        <f t="shared" si="13"/>
        <v>0</v>
      </c>
      <c r="AQ35" s="455">
        <f t="shared" si="13"/>
        <v>0</v>
      </c>
      <c r="AR35" s="455">
        <f t="shared" si="13"/>
        <v>0</v>
      </c>
      <c r="AS35" s="456">
        <f t="shared" si="13"/>
        <v>0</v>
      </c>
      <c r="AT35" s="211">
        <f t="shared" si="13"/>
        <v>0</v>
      </c>
      <c r="AU35" s="211">
        <f t="shared" si="13"/>
        <v>0</v>
      </c>
      <c r="AV35" s="211">
        <f t="shared" si="13"/>
        <v>0</v>
      </c>
      <c r="AW35" s="368">
        <f t="shared" si="14"/>
        <v>0</v>
      </c>
      <c r="AX35" s="367" t="e">
        <f>SUM(#REF!)</f>
        <v>#REF!</v>
      </c>
      <c r="AY35" s="373"/>
      <c r="AZ35" s="355"/>
      <c r="BA35" s="355"/>
      <c r="BB35" s="355"/>
      <c r="BC35" s="355"/>
      <c r="BD35" s="355"/>
      <c r="BE35" s="355"/>
      <c r="BF35" s="355"/>
      <c r="BG35" s="355"/>
      <c r="BH35" s="355"/>
      <c r="BI35" s="355"/>
      <c r="BJ35" s="355"/>
      <c r="BK35" s="355"/>
      <c r="BL35" s="355"/>
      <c r="BM35" s="355"/>
      <c r="BN35" s="355"/>
      <c r="BO35" s="355"/>
      <c r="BP35" s="355"/>
      <c r="BQ35" s="355"/>
      <c r="BR35" s="355"/>
      <c r="BS35" s="355"/>
      <c r="BT35" s="355"/>
      <c r="BU35" s="355"/>
      <c r="BV35" s="355"/>
      <c r="BW35" s="355"/>
      <c r="BX35" s="355"/>
    </row>
    <row r="36" spans="1:76" x14ac:dyDescent="0.2">
      <c r="A36" s="781" t="s">
        <v>162</v>
      </c>
      <c r="B36" s="782" t="s">
        <v>154</v>
      </c>
      <c r="C36" s="465"/>
      <c r="D36" s="470"/>
      <c r="E36" s="470"/>
      <c r="F36" s="474"/>
      <c r="G36" s="478"/>
      <c r="H36" s="466">
        <f t="shared" si="6"/>
        <v>0</v>
      </c>
      <c r="I36" s="462">
        <f t="shared" si="7"/>
        <v>0</v>
      </c>
      <c r="J36" s="370">
        <f t="shared" si="8"/>
        <v>0</v>
      </c>
      <c r="K36" s="454">
        <f t="shared" si="9"/>
        <v>0</v>
      </c>
      <c r="L36" s="455">
        <f t="shared" si="9"/>
        <v>0</v>
      </c>
      <c r="M36" s="456">
        <f t="shared" si="9"/>
        <v>0</v>
      </c>
      <c r="N36" s="211">
        <f t="shared" si="9"/>
        <v>0</v>
      </c>
      <c r="O36" s="211">
        <f t="shared" si="9"/>
        <v>0</v>
      </c>
      <c r="P36" s="369">
        <f t="shared" si="9"/>
        <v>0</v>
      </c>
      <c r="Q36" s="455">
        <f t="shared" si="9"/>
        <v>0</v>
      </c>
      <c r="R36" s="455">
        <f t="shared" si="9"/>
        <v>0</v>
      </c>
      <c r="S36" s="456">
        <f t="shared" si="9"/>
        <v>0</v>
      </c>
      <c r="T36" s="211">
        <f t="shared" si="9"/>
        <v>0</v>
      </c>
      <c r="U36" s="211">
        <f t="shared" si="9"/>
        <v>0</v>
      </c>
      <c r="V36" s="211">
        <f t="shared" si="9"/>
        <v>0</v>
      </c>
      <c r="W36" s="368">
        <f t="shared" si="10"/>
        <v>0</v>
      </c>
      <c r="X36" s="454">
        <f t="shared" si="11"/>
        <v>0</v>
      </c>
      <c r="Y36" s="455">
        <f t="shared" si="11"/>
        <v>0</v>
      </c>
      <c r="Z36" s="456">
        <f t="shared" si="11"/>
        <v>0</v>
      </c>
      <c r="AA36" s="211">
        <f t="shared" si="11"/>
        <v>0</v>
      </c>
      <c r="AB36" s="211">
        <f t="shared" si="11"/>
        <v>0</v>
      </c>
      <c r="AC36" s="369">
        <f t="shared" si="11"/>
        <v>0</v>
      </c>
      <c r="AD36" s="455">
        <f t="shared" si="11"/>
        <v>0</v>
      </c>
      <c r="AE36" s="455">
        <f t="shared" si="11"/>
        <v>0</v>
      </c>
      <c r="AF36" s="456">
        <f t="shared" si="11"/>
        <v>0</v>
      </c>
      <c r="AG36" s="211">
        <f t="shared" si="11"/>
        <v>0</v>
      </c>
      <c r="AH36" s="211">
        <f t="shared" si="11"/>
        <v>0</v>
      </c>
      <c r="AI36" s="211">
        <f t="shared" si="11"/>
        <v>0</v>
      </c>
      <c r="AJ36" s="368">
        <f t="shared" si="12"/>
        <v>0</v>
      </c>
      <c r="AK36" s="454">
        <f t="shared" si="13"/>
        <v>0</v>
      </c>
      <c r="AL36" s="455">
        <f t="shared" si="13"/>
        <v>0</v>
      </c>
      <c r="AM36" s="456">
        <f t="shared" si="13"/>
        <v>0</v>
      </c>
      <c r="AN36" s="211">
        <f t="shared" si="13"/>
        <v>0</v>
      </c>
      <c r="AO36" s="211">
        <f t="shared" si="13"/>
        <v>0</v>
      </c>
      <c r="AP36" s="369">
        <f t="shared" si="13"/>
        <v>0</v>
      </c>
      <c r="AQ36" s="455">
        <f t="shared" si="13"/>
        <v>0</v>
      </c>
      <c r="AR36" s="455">
        <f t="shared" si="13"/>
        <v>0</v>
      </c>
      <c r="AS36" s="456">
        <f t="shared" si="13"/>
        <v>0</v>
      </c>
      <c r="AT36" s="211">
        <f t="shared" si="13"/>
        <v>0</v>
      </c>
      <c r="AU36" s="211">
        <f t="shared" si="13"/>
        <v>0</v>
      </c>
      <c r="AV36" s="211">
        <f t="shared" si="13"/>
        <v>0</v>
      </c>
      <c r="AW36" s="368">
        <f t="shared" si="14"/>
        <v>0</v>
      </c>
      <c r="AX36" s="367" t="e">
        <f>SUM(#REF!)</f>
        <v>#REF!</v>
      </c>
      <c r="AY36" s="366"/>
      <c r="AZ36" s="355"/>
      <c r="BA36" s="427"/>
      <c r="BB36" s="355"/>
      <c r="BC36" s="355"/>
      <c r="BD36" s="355"/>
      <c r="BE36" s="355"/>
      <c r="BF36" s="355"/>
      <c r="BG36" s="355"/>
      <c r="BH36" s="355"/>
      <c r="BI36" s="355"/>
      <c r="BJ36" s="355"/>
      <c r="BK36" s="355"/>
      <c r="BL36" s="355"/>
      <c r="BM36" s="355"/>
      <c r="BN36" s="355"/>
      <c r="BO36" s="355"/>
      <c r="BP36" s="355"/>
      <c r="BQ36" s="355"/>
      <c r="BR36" s="355"/>
      <c r="BS36" s="355"/>
      <c r="BT36" s="355"/>
      <c r="BU36" s="355"/>
      <c r="BV36" s="355"/>
      <c r="BW36" s="355"/>
      <c r="BX36" s="355"/>
    </row>
    <row r="37" spans="1:76" x14ac:dyDescent="0.2">
      <c r="A37" s="781" t="s">
        <v>163</v>
      </c>
      <c r="B37" s="782" t="s">
        <v>154</v>
      </c>
      <c r="C37" s="465"/>
      <c r="D37" s="470"/>
      <c r="E37" s="470"/>
      <c r="F37" s="474"/>
      <c r="G37" s="478"/>
      <c r="H37" s="466">
        <f t="shared" si="6"/>
        <v>0</v>
      </c>
      <c r="I37" s="462">
        <f t="shared" si="7"/>
        <v>0</v>
      </c>
      <c r="J37" s="370">
        <f t="shared" si="8"/>
        <v>0</v>
      </c>
      <c r="K37" s="454">
        <f t="shared" ref="K37:V46" si="15">IF($C$12="A",IF(AND($D37&lt;=K$24,$E37&gt;=K$25),$H37/$J37,0),IF(AND($D37&lt;=K$24,$E37&gt;=K$25),$I37/$J37,0))</f>
        <v>0</v>
      </c>
      <c r="L37" s="455">
        <f t="shared" si="15"/>
        <v>0</v>
      </c>
      <c r="M37" s="456">
        <f t="shared" si="15"/>
        <v>0</v>
      </c>
      <c r="N37" s="211">
        <f t="shared" si="15"/>
        <v>0</v>
      </c>
      <c r="O37" s="211">
        <f t="shared" si="15"/>
        <v>0</v>
      </c>
      <c r="P37" s="369">
        <f t="shared" si="15"/>
        <v>0</v>
      </c>
      <c r="Q37" s="455">
        <f t="shared" si="15"/>
        <v>0</v>
      </c>
      <c r="R37" s="455">
        <f t="shared" si="15"/>
        <v>0</v>
      </c>
      <c r="S37" s="456">
        <f t="shared" si="15"/>
        <v>0</v>
      </c>
      <c r="T37" s="211">
        <f t="shared" si="15"/>
        <v>0</v>
      </c>
      <c r="U37" s="211">
        <f t="shared" si="15"/>
        <v>0</v>
      </c>
      <c r="V37" s="211">
        <f t="shared" si="15"/>
        <v>0</v>
      </c>
      <c r="W37" s="368">
        <f t="shared" si="10"/>
        <v>0</v>
      </c>
      <c r="X37" s="454">
        <f t="shared" ref="X37:AI46" si="16">IF($C$12="A",IF(AND($D37&lt;=X$24,$E37&gt;=X$25),$H37/$J37,0),IF(AND($D37&lt;=X$24,$E37&gt;=X$25),$I37/$J37,0))</f>
        <v>0</v>
      </c>
      <c r="Y37" s="455">
        <f t="shared" si="16"/>
        <v>0</v>
      </c>
      <c r="Z37" s="456">
        <f t="shared" si="16"/>
        <v>0</v>
      </c>
      <c r="AA37" s="211">
        <f t="shared" si="16"/>
        <v>0</v>
      </c>
      <c r="AB37" s="211">
        <f t="shared" si="16"/>
        <v>0</v>
      </c>
      <c r="AC37" s="369">
        <f t="shared" si="16"/>
        <v>0</v>
      </c>
      <c r="AD37" s="455">
        <f t="shared" si="16"/>
        <v>0</v>
      </c>
      <c r="AE37" s="455">
        <f t="shared" si="16"/>
        <v>0</v>
      </c>
      <c r="AF37" s="456">
        <f t="shared" si="16"/>
        <v>0</v>
      </c>
      <c r="AG37" s="211">
        <f t="shared" si="16"/>
        <v>0</v>
      </c>
      <c r="AH37" s="211">
        <f t="shared" si="16"/>
        <v>0</v>
      </c>
      <c r="AI37" s="211">
        <f t="shared" si="16"/>
        <v>0</v>
      </c>
      <c r="AJ37" s="368">
        <f t="shared" si="12"/>
        <v>0</v>
      </c>
      <c r="AK37" s="454">
        <f t="shared" ref="AK37:AV46" si="17">IF($C$12="A",IF(AND($D37&lt;=AK$24,$E37&gt;=AK$25),$H37/$J37,0),IF(AND($D37&lt;=AK$24,$E37&gt;=AK$25),$I37/$J37,0))</f>
        <v>0</v>
      </c>
      <c r="AL37" s="455">
        <f t="shared" si="17"/>
        <v>0</v>
      </c>
      <c r="AM37" s="456">
        <f t="shared" si="17"/>
        <v>0</v>
      </c>
      <c r="AN37" s="211">
        <f t="shared" si="17"/>
        <v>0</v>
      </c>
      <c r="AO37" s="211">
        <f t="shared" si="17"/>
        <v>0</v>
      </c>
      <c r="AP37" s="369">
        <f t="shared" si="17"/>
        <v>0</v>
      </c>
      <c r="AQ37" s="455">
        <f t="shared" si="17"/>
        <v>0</v>
      </c>
      <c r="AR37" s="455">
        <f t="shared" si="17"/>
        <v>0</v>
      </c>
      <c r="AS37" s="456">
        <f t="shared" si="17"/>
        <v>0</v>
      </c>
      <c r="AT37" s="211">
        <f t="shared" si="17"/>
        <v>0</v>
      </c>
      <c r="AU37" s="211">
        <f t="shared" si="17"/>
        <v>0</v>
      </c>
      <c r="AV37" s="211">
        <f t="shared" si="17"/>
        <v>0</v>
      </c>
      <c r="AW37" s="368">
        <f t="shared" si="14"/>
        <v>0</v>
      </c>
      <c r="AX37" s="367" t="e">
        <f>SUM(#REF!)</f>
        <v>#REF!</v>
      </c>
      <c r="AY37" s="366"/>
      <c r="AZ37" s="355"/>
      <c r="BA37" s="355"/>
      <c r="BB37" s="355"/>
      <c r="BC37" s="355"/>
      <c r="BD37" s="355"/>
      <c r="BE37" s="355"/>
      <c r="BF37" s="355"/>
      <c r="BG37" s="355"/>
      <c r="BH37" s="355"/>
      <c r="BI37" s="355"/>
      <c r="BJ37" s="355"/>
      <c r="BK37" s="355"/>
      <c r="BL37" s="355"/>
      <c r="BM37" s="355"/>
      <c r="BN37" s="355"/>
      <c r="BO37" s="355"/>
      <c r="BP37" s="355"/>
      <c r="BQ37" s="355"/>
      <c r="BR37" s="355"/>
      <c r="BS37" s="355"/>
      <c r="BT37" s="355"/>
      <c r="BU37" s="355"/>
      <c r="BV37" s="355"/>
      <c r="BW37" s="355"/>
      <c r="BX37" s="355"/>
    </row>
    <row r="38" spans="1:76" x14ac:dyDescent="0.2">
      <c r="A38" s="781" t="s">
        <v>164</v>
      </c>
      <c r="B38" s="782" t="s">
        <v>154</v>
      </c>
      <c r="C38" s="465"/>
      <c r="D38" s="470"/>
      <c r="E38" s="470"/>
      <c r="F38" s="474"/>
      <c r="G38" s="478"/>
      <c r="H38" s="466">
        <f t="shared" si="6"/>
        <v>0</v>
      </c>
      <c r="I38" s="462">
        <f t="shared" si="7"/>
        <v>0</v>
      </c>
      <c r="J38" s="370">
        <f t="shared" si="8"/>
        <v>0</v>
      </c>
      <c r="K38" s="454">
        <f t="shared" si="15"/>
        <v>0</v>
      </c>
      <c r="L38" s="455">
        <f t="shared" si="15"/>
        <v>0</v>
      </c>
      <c r="M38" s="456">
        <f t="shared" si="15"/>
        <v>0</v>
      </c>
      <c r="N38" s="211">
        <f t="shared" si="15"/>
        <v>0</v>
      </c>
      <c r="O38" s="211">
        <f t="shared" si="15"/>
        <v>0</v>
      </c>
      <c r="P38" s="369">
        <f t="shared" si="15"/>
        <v>0</v>
      </c>
      <c r="Q38" s="455">
        <f t="shared" si="15"/>
        <v>0</v>
      </c>
      <c r="R38" s="455">
        <f t="shared" si="15"/>
        <v>0</v>
      </c>
      <c r="S38" s="456">
        <f t="shared" si="15"/>
        <v>0</v>
      </c>
      <c r="T38" s="211">
        <f t="shared" si="15"/>
        <v>0</v>
      </c>
      <c r="U38" s="211">
        <f t="shared" si="15"/>
        <v>0</v>
      </c>
      <c r="V38" s="211">
        <f t="shared" si="15"/>
        <v>0</v>
      </c>
      <c r="W38" s="368">
        <f t="shared" si="10"/>
        <v>0</v>
      </c>
      <c r="X38" s="454">
        <f t="shared" si="16"/>
        <v>0</v>
      </c>
      <c r="Y38" s="455">
        <f t="shared" si="16"/>
        <v>0</v>
      </c>
      <c r="Z38" s="456">
        <f t="shared" si="16"/>
        <v>0</v>
      </c>
      <c r="AA38" s="211">
        <f t="shared" si="16"/>
        <v>0</v>
      </c>
      <c r="AB38" s="211">
        <f t="shared" si="16"/>
        <v>0</v>
      </c>
      <c r="AC38" s="369">
        <f t="shared" si="16"/>
        <v>0</v>
      </c>
      <c r="AD38" s="455">
        <f t="shared" si="16"/>
        <v>0</v>
      </c>
      <c r="AE38" s="455">
        <f t="shared" si="16"/>
        <v>0</v>
      </c>
      <c r="AF38" s="456">
        <f t="shared" si="16"/>
        <v>0</v>
      </c>
      <c r="AG38" s="211">
        <f t="shared" si="16"/>
        <v>0</v>
      </c>
      <c r="AH38" s="211">
        <f t="shared" si="16"/>
        <v>0</v>
      </c>
      <c r="AI38" s="211">
        <f t="shared" si="16"/>
        <v>0</v>
      </c>
      <c r="AJ38" s="368">
        <f t="shared" si="12"/>
        <v>0</v>
      </c>
      <c r="AK38" s="454">
        <f t="shared" si="17"/>
        <v>0</v>
      </c>
      <c r="AL38" s="455">
        <f t="shared" si="17"/>
        <v>0</v>
      </c>
      <c r="AM38" s="456">
        <f t="shared" si="17"/>
        <v>0</v>
      </c>
      <c r="AN38" s="211">
        <f t="shared" si="17"/>
        <v>0</v>
      </c>
      <c r="AO38" s="211">
        <f t="shared" si="17"/>
        <v>0</v>
      </c>
      <c r="AP38" s="369">
        <f t="shared" si="17"/>
        <v>0</v>
      </c>
      <c r="AQ38" s="455">
        <f t="shared" si="17"/>
        <v>0</v>
      </c>
      <c r="AR38" s="455">
        <f t="shared" si="17"/>
        <v>0</v>
      </c>
      <c r="AS38" s="456">
        <f t="shared" si="17"/>
        <v>0</v>
      </c>
      <c r="AT38" s="211">
        <f t="shared" si="17"/>
        <v>0</v>
      </c>
      <c r="AU38" s="211">
        <f t="shared" si="17"/>
        <v>0</v>
      </c>
      <c r="AV38" s="211">
        <f t="shared" si="17"/>
        <v>0</v>
      </c>
      <c r="AW38" s="368">
        <f t="shared" si="14"/>
        <v>0</v>
      </c>
      <c r="AX38" s="367" t="e">
        <f>SUM(#REF!)</f>
        <v>#REF!</v>
      </c>
      <c r="AY38" s="366"/>
      <c r="AZ38" s="355"/>
      <c r="BA38" s="355"/>
      <c r="BB38" s="355"/>
      <c r="BC38" s="355"/>
      <c r="BD38" s="355"/>
      <c r="BE38" s="355"/>
      <c r="BF38" s="355"/>
      <c r="BG38" s="355"/>
      <c r="BH38" s="355"/>
      <c r="BI38" s="355"/>
      <c r="BJ38" s="355"/>
      <c r="BK38" s="355"/>
      <c r="BL38" s="355"/>
      <c r="BM38" s="355"/>
      <c r="BN38" s="355"/>
      <c r="BO38" s="355"/>
      <c r="BP38" s="355"/>
      <c r="BQ38" s="355"/>
      <c r="BR38" s="355"/>
      <c r="BS38" s="355"/>
      <c r="BT38" s="355"/>
      <c r="BU38" s="355"/>
      <c r="BV38" s="355"/>
      <c r="BW38" s="355"/>
      <c r="BX38" s="355"/>
    </row>
    <row r="39" spans="1:76" x14ac:dyDescent="0.2">
      <c r="A39" s="781" t="s">
        <v>165</v>
      </c>
      <c r="B39" s="782" t="s">
        <v>154</v>
      </c>
      <c r="C39" s="465"/>
      <c r="D39" s="470"/>
      <c r="E39" s="470"/>
      <c r="F39" s="474"/>
      <c r="G39" s="478"/>
      <c r="H39" s="466">
        <f t="shared" si="6"/>
        <v>0</v>
      </c>
      <c r="I39" s="462">
        <f t="shared" si="7"/>
        <v>0</v>
      </c>
      <c r="J39" s="370">
        <f t="shared" si="8"/>
        <v>0</v>
      </c>
      <c r="K39" s="454">
        <f t="shared" si="15"/>
        <v>0</v>
      </c>
      <c r="L39" s="455">
        <f t="shared" si="15"/>
        <v>0</v>
      </c>
      <c r="M39" s="456">
        <f t="shared" si="15"/>
        <v>0</v>
      </c>
      <c r="N39" s="211">
        <f t="shared" si="15"/>
        <v>0</v>
      </c>
      <c r="O39" s="211">
        <f t="shared" si="15"/>
        <v>0</v>
      </c>
      <c r="P39" s="369">
        <f t="shared" si="15"/>
        <v>0</v>
      </c>
      <c r="Q39" s="455">
        <f t="shared" si="15"/>
        <v>0</v>
      </c>
      <c r="R39" s="455">
        <f t="shared" si="15"/>
        <v>0</v>
      </c>
      <c r="S39" s="456">
        <f t="shared" si="15"/>
        <v>0</v>
      </c>
      <c r="T39" s="211">
        <f t="shared" si="15"/>
        <v>0</v>
      </c>
      <c r="U39" s="211">
        <f t="shared" si="15"/>
        <v>0</v>
      </c>
      <c r="V39" s="211">
        <f t="shared" si="15"/>
        <v>0</v>
      </c>
      <c r="W39" s="368">
        <f t="shared" si="10"/>
        <v>0</v>
      </c>
      <c r="X39" s="454">
        <f t="shared" si="16"/>
        <v>0</v>
      </c>
      <c r="Y39" s="455">
        <f t="shared" si="16"/>
        <v>0</v>
      </c>
      <c r="Z39" s="456">
        <f t="shared" si="16"/>
        <v>0</v>
      </c>
      <c r="AA39" s="211">
        <f t="shared" si="16"/>
        <v>0</v>
      </c>
      <c r="AB39" s="211">
        <f t="shared" si="16"/>
        <v>0</v>
      </c>
      <c r="AC39" s="369">
        <f t="shared" si="16"/>
        <v>0</v>
      </c>
      <c r="AD39" s="455">
        <f t="shared" si="16"/>
        <v>0</v>
      </c>
      <c r="AE39" s="455">
        <f t="shared" si="16"/>
        <v>0</v>
      </c>
      <c r="AF39" s="456">
        <f t="shared" si="16"/>
        <v>0</v>
      </c>
      <c r="AG39" s="211">
        <f t="shared" si="16"/>
        <v>0</v>
      </c>
      <c r="AH39" s="211">
        <f t="shared" si="16"/>
        <v>0</v>
      </c>
      <c r="AI39" s="211">
        <f t="shared" si="16"/>
        <v>0</v>
      </c>
      <c r="AJ39" s="368">
        <f t="shared" si="12"/>
        <v>0</v>
      </c>
      <c r="AK39" s="454">
        <f t="shared" si="17"/>
        <v>0</v>
      </c>
      <c r="AL39" s="455">
        <f t="shared" si="17"/>
        <v>0</v>
      </c>
      <c r="AM39" s="456">
        <f t="shared" si="17"/>
        <v>0</v>
      </c>
      <c r="AN39" s="211">
        <f t="shared" si="17"/>
        <v>0</v>
      </c>
      <c r="AO39" s="211">
        <f t="shared" si="17"/>
        <v>0</v>
      </c>
      <c r="AP39" s="369">
        <f t="shared" si="17"/>
        <v>0</v>
      </c>
      <c r="AQ39" s="455">
        <f t="shared" si="17"/>
        <v>0</v>
      </c>
      <c r="AR39" s="455">
        <f t="shared" si="17"/>
        <v>0</v>
      </c>
      <c r="AS39" s="456">
        <f t="shared" si="17"/>
        <v>0</v>
      </c>
      <c r="AT39" s="211">
        <f t="shared" si="17"/>
        <v>0</v>
      </c>
      <c r="AU39" s="211">
        <f t="shared" si="17"/>
        <v>0</v>
      </c>
      <c r="AV39" s="211">
        <f t="shared" si="17"/>
        <v>0</v>
      </c>
      <c r="AW39" s="368">
        <f t="shared" si="14"/>
        <v>0</v>
      </c>
      <c r="AX39" s="367" t="e">
        <f>SUM(#REF!)</f>
        <v>#REF!</v>
      </c>
      <c r="AY39" s="366"/>
      <c r="AZ39" s="355"/>
      <c r="BA39" s="355"/>
      <c r="BB39" s="355"/>
      <c r="BC39" s="355"/>
      <c r="BD39" s="355"/>
      <c r="BE39" s="355"/>
      <c r="BF39" s="355"/>
      <c r="BG39" s="355"/>
      <c r="BH39" s="355"/>
      <c r="BI39" s="355"/>
      <c r="BJ39" s="355"/>
      <c r="BK39" s="355"/>
      <c r="BL39" s="355"/>
      <c r="BM39" s="355"/>
      <c r="BN39" s="355"/>
      <c r="BO39" s="355"/>
      <c r="BP39" s="355"/>
      <c r="BQ39" s="355"/>
      <c r="BR39" s="355"/>
      <c r="BS39" s="355"/>
      <c r="BT39" s="355"/>
      <c r="BU39" s="355"/>
      <c r="BV39" s="355"/>
      <c r="BW39" s="355"/>
      <c r="BX39" s="355"/>
    </row>
    <row r="40" spans="1:76" x14ac:dyDescent="0.2">
      <c r="A40" s="781" t="s">
        <v>166</v>
      </c>
      <c r="B40" s="782" t="s">
        <v>154</v>
      </c>
      <c r="C40" s="465"/>
      <c r="D40" s="470"/>
      <c r="E40" s="470"/>
      <c r="F40" s="474"/>
      <c r="G40" s="478"/>
      <c r="H40" s="466">
        <f t="shared" si="6"/>
        <v>0</v>
      </c>
      <c r="I40" s="462">
        <f t="shared" si="7"/>
        <v>0</v>
      </c>
      <c r="J40" s="370">
        <f t="shared" si="8"/>
        <v>0</v>
      </c>
      <c r="K40" s="454">
        <f t="shared" si="15"/>
        <v>0</v>
      </c>
      <c r="L40" s="455">
        <f t="shared" si="15"/>
        <v>0</v>
      </c>
      <c r="M40" s="456">
        <f t="shared" si="15"/>
        <v>0</v>
      </c>
      <c r="N40" s="211">
        <f t="shared" si="15"/>
        <v>0</v>
      </c>
      <c r="O40" s="211">
        <f t="shared" si="15"/>
        <v>0</v>
      </c>
      <c r="P40" s="369">
        <f t="shared" si="15"/>
        <v>0</v>
      </c>
      <c r="Q40" s="455">
        <f t="shared" si="15"/>
        <v>0</v>
      </c>
      <c r="R40" s="455">
        <f t="shared" si="15"/>
        <v>0</v>
      </c>
      <c r="S40" s="456">
        <f t="shared" si="15"/>
        <v>0</v>
      </c>
      <c r="T40" s="211">
        <f t="shared" si="15"/>
        <v>0</v>
      </c>
      <c r="U40" s="211">
        <f t="shared" si="15"/>
        <v>0</v>
      </c>
      <c r="V40" s="211">
        <f t="shared" si="15"/>
        <v>0</v>
      </c>
      <c r="W40" s="368">
        <f t="shared" si="10"/>
        <v>0</v>
      </c>
      <c r="X40" s="454">
        <f t="shared" si="16"/>
        <v>0</v>
      </c>
      <c r="Y40" s="455">
        <f t="shared" si="16"/>
        <v>0</v>
      </c>
      <c r="Z40" s="456">
        <f t="shared" si="16"/>
        <v>0</v>
      </c>
      <c r="AA40" s="211">
        <f t="shared" si="16"/>
        <v>0</v>
      </c>
      <c r="AB40" s="211">
        <f t="shared" si="16"/>
        <v>0</v>
      </c>
      <c r="AC40" s="369">
        <f t="shared" si="16"/>
        <v>0</v>
      </c>
      <c r="AD40" s="455">
        <f t="shared" si="16"/>
        <v>0</v>
      </c>
      <c r="AE40" s="455">
        <f t="shared" si="16"/>
        <v>0</v>
      </c>
      <c r="AF40" s="456">
        <f t="shared" si="16"/>
        <v>0</v>
      </c>
      <c r="AG40" s="211">
        <f t="shared" si="16"/>
        <v>0</v>
      </c>
      <c r="AH40" s="211">
        <f t="shared" si="16"/>
        <v>0</v>
      </c>
      <c r="AI40" s="211">
        <f t="shared" si="16"/>
        <v>0</v>
      </c>
      <c r="AJ40" s="368">
        <f t="shared" si="12"/>
        <v>0</v>
      </c>
      <c r="AK40" s="454">
        <f t="shared" si="17"/>
        <v>0</v>
      </c>
      <c r="AL40" s="455">
        <f t="shared" si="17"/>
        <v>0</v>
      </c>
      <c r="AM40" s="456">
        <f t="shared" si="17"/>
        <v>0</v>
      </c>
      <c r="AN40" s="211">
        <f t="shared" si="17"/>
        <v>0</v>
      </c>
      <c r="AO40" s="211">
        <f t="shared" si="17"/>
        <v>0</v>
      </c>
      <c r="AP40" s="369">
        <f t="shared" si="17"/>
        <v>0</v>
      </c>
      <c r="AQ40" s="455">
        <f t="shared" si="17"/>
        <v>0</v>
      </c>
      <c r="AR40" s="455">
        <f t="shared" si="17"/>
        <v>0</v>
      </c>
      <c r="AS40" s="456">
        <f t="shared" si="17"/>
        <v>0</v>
      </c>
      <c r="AT40" s="211">
        <f t="shared" si="17"/>
        <v>0</v>
      </c>
      <c r="AU40" s="211">
        <f t="shared" si="17"/>
        <v>0</v>
      </c>
      <c r="AV40" s="211">
        <f t="shared" si="17"/>
        <v>0</v>
      </c>
      <c r="AW40" s="368">
        <f t="shared" si="14"/>
        <v>0</v>
      </c>
      <c r="AX40" s="367" t="e">
        <f>SUM(#REF!)</f>
        <v>#REF!</v>
      </c>
      <c r="AY40" s="366"/>
      <c r="AZ40" s="355"/>
      <c r="BA40" s="355"/>
      <c r="BB40" s="355"/>
      <c r="BC40" s="355"/>
      <c r="BD40" s="355"/>
      <c r="BE40" s="355"/>
      <c r="BF40" s="355"/>
      <c r="BG40" s="355"/>
      <c r="BH40" s="355"/>
      <c r="BI40" s="355"/>
      <c r="BJ40" s="355"/>
      <c r="BK40" s="355"/>
      <c r="BL40" s="355"/>
      <c r="BM40" s="355"/>
      <c r="BN40" s="355"/>
      <c r="BO40" s="355"/>
      <c r="BP40" s="355"/>
      <c r="BQ40" s="355"/>
      <c r="BR40" s="355"/>
      <c r="BS40" s="355"/>
      <c r="BT40" s="355"/>
      <c r="BU40" s="355"/>
      <c r="BV40" s="355"/>
      <c r="BW40" s="355"/>
      <c r="BX40" s="355"/>
    </row>
    <row r="41" spans="1:76" x14ac:dyDescent="0.2">
      <c r="A41" s="781" t="s">
        <v>167</v>
      </c>
      <c r="B41" s="782" t="s">
        <v>154</v>
      </c>
      <c r="C41" s="465"/>
      <c r="D41" s="470"/>
      <c r="E41" s="470"/>
      <c r="F41" s="474"/>
      <c r="G41" s="478"/>
      <c r="H41" s="466">
        <f t="shared" si="6"/>
        <v>0</v>
      </c>
      <c r="I41" s="462">
        <f t="shared" si="7"/>
        <v>0</v>
      </c>
      <c r="J41" s="370">
        <f t="shared" si="8"/>
        <v>0</v>
      </c>
      <c r="K41" s="454">
        <f t="shared" si="15"/>
        <v>0</v>
      </c>
      <c r="L41" s="455">
        <f t="shared" si="15"/>
        <v>0</v>
      </c>
      <c r="M41" s="456">
        <f t="shared" si="15"/>
        <v>0</v>
      </c>
      <c r="N41" s="211">
        <f t="shared" si="15"/>
        <v>0</v>
      </c>
      <c r="O41" s="211">
        <f t="shared" si="15"/>
        <v>0</v>
      </c>
      <c r="P41" s="369">
        <f t="shared" si="15"/>
        <v>0</v>
      </c>
      <c r="Q41" s="455">
        <f t="shared" si="15"/>
        <v>0</v>
      </c>
      <c r="R41" s="455">
        <f t="shared" si="15"/>
        <v>0</v>
      </c>
      <c r="S41" s="456">
        <f t="shared" si="15"/>
        <v>0</v>
      </c>
      <c r="T41" s="211">
        <f t="shared" si="15"/>
        <v>0</v>
      </c>
      <c r="U41" s="211">
        <f t="shared" si="15"/>
        <v>0</v>
      </c>
      <c r="V41" s="211">
        <f t="shared" si="15"/>
        <v>0</v>
      </c>
      <c r="W41" s="368">
        <f t="shared" si="10"/>
        <v>0</v>
      </c>
      <c r="X41" s="454">
        <f t="shared" si="16"/>
        <v>0</v>
      </c>
      <c r="Y41" s="455">
        <f t="shared" si="16"/>
        <v>0</v>
      </c>
      <c r="Z41" s="456">
        <f t="shared" si="16"/>
        <v>0</v>
      </c>
      <c r="AA41" s="211">
        <f t="shared" si="16"/>
        <v>0</v>
      </c>
      <c r="AB41" s="211">
        <f t="shared" si="16"/>
        <v>0</v>
      </c>
      <c r="AC41" s="369">
        <f t="shared" si="16"/>
        <v>0</v>
      </c>
      <c r="AD41" s="455">
        <f t="shared" si="16"/>
        <v>0</v>
      </c>
      <c r="AE41" s="455">
        <f t="shared" si="16"/>
        <v>0</v>
      </c>
      <c r="AF41" s="456">
        <f t="shared" si="16"/>
        <v>0</v>
      </c>
      <c r="AG41" s="211">
        <f t="shared" si="16"/>
        <v>0</v>
      </c>
      <c r="AH41" s="211">
        <f t="shared" si="16"/>
        <v>0</v>
      </c>
      <c r="AI41" s="211">
        <f t="shared" si="16"/>
        <v>0</v>
      </c>
      <c r="AJ41" s="368">
        <f t="shared" si="12"/>
        <v>0</v>
      </c>
      <c r="AK41" s="454">
        <f t="shared" si="17"/>
        <v>0</v>
      </c>
      <c r="AL41" s="455">
        <f t="shared" si="17"/>
        <v>0</v>
      </c>
      <c r="AM41" s="456">
        <f t="shared" si="17"/>
        <v>0</v>
      </c>
      <c r="AN41" s="211">
        <f t="shared" si="17"/>
        <v>0</v>
      </c>
      <c r="AO41" s="211">
        <f t="shared" si="17"/>
        <v>0</v>
      </c>
      <c r="AP41" s="369">
        <f t="shared" si="17"/>
        <v>0</v>
      </c>
      <c r="AQ41" s="455">
        <f t="shared" si="17"/>
        <v>0</v>
      </c>
      <c r="AR41" s="455">
        <f t="shared" si="17"/>
        <v>0</v>
      </c>
      <c r="AS41" s="456">
        <f t="shared" si="17"/>
        <v>0</v>
      </c>
      <c r="AT41" s="211">
        <f t="shared" si="17"/>
        <v>0</v>
      </c>
      <c r="AU41" s="211">
        <f t="shared" si="17"/>
        <v>0</v>
      </c>
      <c r="AV41" s="211">
        <f t="shared" si="17"/>
        <v>0</v>
      </c>
      <c r="AW41" s="368">
        <f t="shared" si="14"/>
        <v>0</v>
      </c>
      <c r="AX41" s="367" t="e">
        <f>SUM(#REF!)</f>
        <v>#REF!</v>
      </c>
      <c r="AY41" s="366"/>
      <c r="AZ41" s="355"/>
      <c r="BA41" s="355"/>
      <c r="BB41" s="355"/>
      <c r="BC41" s="355"/>
      <c r="BD41" s="355"/>
      <c r="BE41" s="355"/>
      <c r="BF41" s="355"/>
      <c r="BG41" s="355"/>
      <c r="BH41" s="355"/>
      <c r="BI41" s="355"/>
      <c r="BJ41" s="355"/>
      <c r="BK41" s="355"/>
      <c r="BL41" s="355"/>
      <c r="BM41" s="355"/>
      <c r="BN41" s="355"/>
      <c r="BO41" s="355"/>
      <c r="BP41" s="355"/>
      <c r="BQ41" s="355"/>
      <c r="BR41" s="355"/>
      <c r="BS41" s="355"/>
      <c r="BT41" s="355"/>
      <c r="BU41" s="355"/>
      <c r="BV41" s="355"/>
      <c r="BW41" s="355"/>
      <c r="BX41" s="355"/>
    </row>
    <row r="42" spans="1:76" x14ac:dyDescent="0.2">
      <c r="A42" s="781" t="s">
        <v>168</v>
      </c>
      <c r="B42" s="782" t="s">
        <v>154</v>
      </c>
      <c r="C42" s="465"/>
      <c r="D42" s="470"/>
      <c r="E42" s="470"/>
      <c r="F42" s="474"/>
      <c r="G42" s="478"/>
      <c r="H42" s="466">
        <f t="shared" si="6"/>
        <v>0</v>
      </c>
      <c r="I42" s="462">
        <f t="shared" si="7"/>
        <v>0</v>
      </c>
      <c r="J42" s="370">
        <f t="shared" si="8"/>
        <v>0</v>
      </c>
      <c r="K42" s="454">
        <f t="shared" si="15"/>
        <v>0</v>
      </c>
      <c r="L42" s="455">
        <f t="shared" si="15"/>
        <v>0</v>
      </c>
      <c r="M42" s="456">
        <f t="shared" si="15"/>
        <v>0</v>
      </c>
      <c r="N42" s="211">
        <f t="shared" si="15"/>
        <v>0</v>
      </c>
      <c r="O42" s="211">
        <f t="shared" si="15"/>
        <v>0</v>
      </c>
      <c r="P42" s="369">
        <f t="shared" si="15"/>
        <v>0</v>
      </c>
      <c r="Q42" s="455">
        <f t="shared" si="15"/>
        <v>0</v>
      </c>
      <c r="R42" s="455">
        <f t="shared" si="15"/>
        <v>0</v>
      </c>
      <c r="S42" s="456">
        <f t="shared" si="15"/>
        <v>0</v>
      </c>
      <c r="T42" s="211">
        <f t="shared" si="15"/>
        <v>0</v>
      </c>
      <c r="U42" s="211">
        <f t="shared" si="15"/>
        <v>0</v>
      </c>
      <c r="V42" s="211">
        <f t="shared" si="15"/>
        <v>0</v>
      </c>
      <c r="W42" s="368">
        <f t="shared" si="10"/>
        <v>0</v>
      </c>
      <c r="X42" s="454">
        <f t="shared" si="16"/>
        <v>0</v>
      </c>
      <c r="Y42" s="455">
        <f t="shared" si="16"/>
        <v>0</v>
      </c>
      <c r="Z42" s="456">
        <f t="shared" si="16"/>
        <v>0</v>
      </c>
      <c r="AA42" s="211">
        <f t="shared" si="16"/>
        <v>0</v>
      </c>
      <c r="AB42" s="211">
        <f t="shared" si="16"/>
        <v>0</v>
      </c>
      <c r="AC42" s="369">
        <f t="shared" si="16"/>
        <v>0</v>
      </c>
      <c r="AD42" s="455">
        <f t="shared" si="16"/>
        <v>0</v>
      </c>
      <c r="AE42" s="455">
        <f t="shared" si="16"/>
        <v>0</v>
      </c>
      <c r="AF42" s="456">
        <f t="shared" si="16"/>
        <v>0</v>
      </c>
      <c r="AG42" s="211">
        <f t="shared" si="16"/>
        <v>0</v>
      </c>
      <c r="AH42" s="211">
        <f t="shared" si="16"/>
        <v>0</v>
      </c>
      <c r="AI42" s="211">
        <f t="shared" si="16"/>
        <v>0</v>
      </c>
      <c r="AJ42" s="368">
        <f t="shared" si="12"/>
        <v>0</v>
      </c>
      <c r="AK42" s="454">
        <f t="shared" si="17"/>
        <v>0</v>
      </c>
      <c r="AL42" s="455">
        <f t="shared" si="17"/>
        <v>0</v>
      </c>
      <c r="AM42" s="456">
        <f t="shared" si="17"/>
        <v>0</v>
      </c>
      <c r="AN42" s="211">
        <f t="shared" si="17"/>
        <v>0</v>
      </c>
      <c r="AO42" s="211">
        <f t="shared" si="17"/>
        <v>0</v>
      </c>
      <c r="AP42" s="369">
        <f t="shared" si="17"/>
        <v>0</v>
      </c>
      <c r="AQ42" s="455">
        <f t="shared" si="17"/>
        <v>0</v>
      </c>
      <c r="AR42" s="455">
        <f t="shared" si="17"/>
        <v>0</v>
      </c>
      <c r="AS42" s="456">
        <f t="shared" si="17"/>
        <v>0</v>
      </c>
      <c r="AT42" s="211">
        <f t="shared" si="17"/>
        <v>0</v>
      </c>
      <c r="AU42" s="211">
        <f t="shared" si="17"/>
        <v>0</v>
      </c>
      <c r="AV42" s="211">
        <f t="shared" si="17"/>
        <v>0</v>
      </c>
      <c r="AW42" s="368">
        <f t="shared" si="14"/>
        <v>0</v>
      </c>
      <c r="AX42" s="367" t="e">
        <f>SUM(#REF!)</f>
        <v>#REF!</v>
      </c>
      <c r="AY42" s="366"/>
      <c r="AZ42" s="355"/>
      <c r="BA42" s="355"/>
      <c r="BB42" s="355"/>
      <c r="BC42" s="355"/>
      <c r="BD42" s="355"/>
      <c r="BE42" s="355"/>
      <c r="BF42" s="355"/>
      <c r="BG42" s="355"/>
      <c r="BH42" s="355"/>
      <c r="BI42" s="355"/>
      <c r="BJ42" s="355"/>
      <c r="BK42" s="355"/>
      <c r="BL42" s="355"/>
      <c r="BM42" s="355"/>
      <c r="BN42" s="355"/>
      <c r="BO42" s="355"/>
      <c r="BP42" s="355"/>
      <c r="BQ42" s="355"/>
      <c r="BR42" s="355"/>
      <c r="BS42" s="355"/>
      <c r="BT42" s="355"/>
      <c r="BU42" s="355"/>
      <c r="BV42" s="355"/>
      <c r="BW42" s="355"/>
      <c r="BX42" s="355"/>
    </row>
    <row r="43" spans="1:76" x14ac:dyDescent="0.2">
      <c r="A43" s="781" t="s">
        <v>169</v>
      </c>
      <c r="B43" s="782" t="s">
        <v>154</v>
      </c>
      <c r="C43" s="465"/>
      <c r="D43" s="470"/>
      <c r="E43" s="470"/>
      <c r="F43" s="474"/>
      <c r="G43" s="478"/>
      <c r="H43" s="466">
        <f t="shared" si="6"/>
        <v>0</v>
      </c>
      <c r="I43" s="462">
        <f t="shared" si="7"/>
        <v>0</v>
      </c>
      <c r="J43" s="370">
        <f t="shared" si="8"/>
        <v>0</v>
      </c>
      <c r="K43" s="454">
        <f t="shared" si="15"/>
        <v>0</v>
      </c>
      <c r="L43" s="455">
        <f t="shared" si="15"/>
        <v>0</v>
      </c>
      <c r="M43" s="456">
        <f t="shared" si="15"/>
        <v>0</v>
      </c>
      <c r="N43" s="211">
        <f t="shared" si="15"/>
        <v>0</v>
      </c>
      <c r="O43" s="211">
        <f t="shared" si="15"/>
        <v>0</v>
      </c>
      <c r="P43" s="369">
        <f t="shared" si="15"/>
        <v>0</v>
      </c>
      <c r="Q43" s="455">
        <f t="shared" si="15"/>
        <v>0</v>
      </c>
      <c r="R43" s="455">
        <f t="shared" si="15"/>
        <v>0</v>
      </c>
      <c r="S43" s="456">
        <f t="shared" si="15"/>
        <v>0</v>
      </c>
      <c r="T43" s="211">
        <f t="shared" si="15"/>
        <v>0</v>
      </c>
      <c r="U43" s="211">
        <f t="shared" si="15"/>
        <v>0</v>
      </c>
      <c r="V43" s="211">
        <f t="shared" si="15"/>
        <v>0</v>
      </c>
      <c r="W43" s="368">
        <f t="shared" si="10"/>
        <v>0</v>
      </c>
      <c r="X43" s="454">
        <f t="shared" si="16"/>
        <v>0</v>
      </c>
      <c r="Y43" s="455">
        <f t="shared" si="16"/>
        <v>0</v>
      </c>
      <c r="Z43" s="456">
        <f t="shared" si="16"/>
        <v>0</v>
      </c>
      <c r="AA43" s="211">
        <f t="shared" si="16"/>
        <v>0</v>
      </c>
      <c r="AB43" s="211">
        <f t="shared" si="16"/>
        <v>0</v>
      </c>
      <c r="AC43" s="369">
        <f t="shared" si="16"/>
        <v>0</v>
      </c>
      <c r="AD43" s="455">
        <f t="shared" si="16"/>
        <v>0</v>
      </c>
      <c r="AE43" s="455">
        <f t="shared" si="16"/>
        <v>0</v>
      </c>
      <c r="AF43" s="456">
        <f t="shared" si="16"/>
        <v>0</v>
      </c>
      <c r="AG43" s="211">
        <f t="shared" si="16"/>
        <v>0</v>
      </c>
      <c r="AH43" s="211">
        <f t="shared" si="16"/>
        <v>0</v>
      </c>
      <c r="AI43" s="211">
        <f t="shared" si="16"/>
        <v>0</v>
      </c>
      <c r="AJ43" s="368">
        <f t="shared" si="12"/>
        <v>0</v>
      </c>
      <c r="AK43" s="454">
        <f t="shared" si="17"/>
        <v>0</v>
      </c>
      <c r="AL43" s="455">
        <f t="shared" si="17"/>
        <v>0</v>
      </c>
      <c r="AM43" s="456">
        <f t="shared" si="17"/>
        <v>0</v>
      </c>
      <c r="AN43" s="211">
        <f t="shared" si="17"/>
        <v>0</v>
      </c>
      <c r="AO43" s="211">
        <f t="shared" si="17"/>
        <v>0</v>
      </c>
      <c r="AP43" s="369">
        <f t="shared" si="17"/>
        <v>0</v>
      </c>
      <c r="AQ43" s="455">
        <f t="shared" si="17"/>
        <v>0</v>
      </c>
      <c r="AR43" s="455">
        <f t="shared" si="17"/>
        <v>0</v>
      </c>
      <c r="AS43" s="456">
        <f t="shared" si="17"/>
        <v>0</v>
      </c>
      <c r="AT43" s="211">
        <f t="shared" si="17"/>
        <v>0</v>
      </c>
      <c r="AU43" s="211">
        <f t="shared" si="17"/>
        <v>0</v>
      </c>
      <c r="AV43" s="211">
        <f t="shared" si="17"/>
        <v>0</v>
      </c>
      <c r="AW43" s="368">
        <f t="shared" si="14"/>
        <v>0</v>
      </c>
      <c r="AX43" s="367" t="e">
        <f>SUM(#REF!)</f>
        <v>#REF!</v>
      </c>
      <c r="AY43" s="366"/>
      <c r="AZ43" s="355"/>
      <c r="BA43" s="355"/>
      <c r="BB43" s="355"/>
      <c r="BC43" s="355"/>
      <c r="BD43" s="355"/>
      <c r="BE43" s="355"/>
      <c r="BF43" s="355"/>
      <c r="BG43" s="355"/>
      <c r="BH43" s="355"/>
      <c r="BI43" s="355"/>
      <c r="BJ43" s="355"/>
      <c r="BK43" s="355"/>
      <c r="BL43" s="355"/>
      <c r="BM43" s="355"/>
      <c r="BN43" s="355"/>
      <c r="BO43" s="355"/>
      <c r="BP43" s="355"/>
      <c r="BQ43" s="355"/>
      <c r="BR43" s="355"/>
      <c r="BS43" s="355"/>
      <c r="BT43" s="355"/>
      <c r="BU43" s="355"/>
      <c r="BV43" s="355"/>
      <c r="BW43" s="355"/>
      <c r="BX43" s="355"/>
    </row>
    <row r="44" spans="1:76" x14ac:dyDescent="0.2">
      <c r="A44" s="781" t="s">
        <v>170</v>
      </c>
      <c r="B44" s="782"/>
      <c r="C44" s="465"/>
      <c r="D44" s="470"/>
      <c r="E44" s="470"/>
      <c r="F44" s="474"/>
      <c r="G44" s="478"/>
      <c r="H44" s="466">
        <f t="shared" si="6"/>
        <v>0</v>
      </c>
      <c r="I44" s="462">
        <f t="shared" si="7"/>
        <v>0</v>
      </c>
      <c r="J44" s="370">
        <f t="shared" si="8"/>
        <v>0</v>
      </c>
      <c r="K44" s="454">
        <f t="shared" si="15"/>
        <v>0</v>
      </c>
      <c r="L44" s="455">
        <f t="shared" si="15"/>
        <v>0</v>
      </c>
      <c r="M44" s="456">
        <f t="shared" si="15"/>
        <v>0</v>
      </c>
      <c r="N44" s="211">
        <f t="shared" si="15"/>
        <v>0</v>
      </c>
      <c r="O44" s="211">
        <f t="shared" si="15"/>
        <v>0</v>
      </c>
      <c r="P44" s="369">
        <f t="shared" si="15"/>
        <v>0</v>
      </c>
      <c r="Q44" s="455">
        <f t="shared" si="15"/>
        <v>0</v>
      </c>
      <c r="R44" s="455">
        <f t="shared" si="15"/>
        <v>0</v>
      </c>
      <c r="S44" s="456">
        <f t="shared" si="15"/>
        <v>0</v>
      </c>
      <c r="T44" s="211">
        <f t="shared" si="15"/>
        <v>0</v>
      </c>
      <c r="U44" s="211">
        <f t="shared" si="15"/>
        <v>0</v>
      </c>
      <c r="V44" s="211">
        <f t="shared" si="15"/>
        <v>0</v>
      </c>
      <c r="W44" s="368">
        <f t="shared" si="10"/>
        <v>0</v>
      </c>
      <c r="X44" s="454">
        <f t="shared" si="16"/>
        <v>0</v>
      </c>
      <c r="Y44" s="455">
        <f t="shared" si="16"/>
        <v>0</v>
      </c>
      <c r="Z44" s="456">
        <f t="shared" si="16"/>
        <v>0</v>
      </c>
      <c r="AA44" s="211">
        <f t="shared" si="16"/>
        <v>0</v>
      </c>
      <c r="AB44" s="211">
        <f t="shared" si="16"/>
        <v>0</v>
      </c>
      <c r="AC44" s="369">
        <f t="shared" si="16"/>
        <v>0</v>
      </c>
      <c r="AD44" s="455">
        <f t="shared" si="16"/>
        <v>0</v>
      </c>
      <c r="AE44" s="455">
        <f t="shared" si="16"/>
        <v>0</v>
      </c>
      <c r="AF44" s="456">
        <f t="shared" si="16"/>
        <v>0</v>
      </c>
      <c r="AG44" s="211">
        <f t="shared" si="16"/>
        <v>0</v>
      </c>
      <c r="AH44" s="211">
        <f t="shared" si="16"/>
        <v>0</v>
      </c>
      <c r="AI44" s="211">
        <f t="shared" si="16"/>
        <v>0</v>
      </c>
      <c r="AJ44" s="368">
        <f t="shared" si="12"/>
        <v>0</v>
      </c>
      <c r="AK44" s="454">
        <f t="shared" si="17"/>
        <v>0</v>
      </c>
      <c r="AL44" s="455">
        <f t="shared" si="17"/>
        <v>0</v>
      </c>
      <c r="AM44" s="456">
        <f t="shared" si="17"/>
        <v>0</v>
      </c>
      <c r="AN44" s="211">
        <f t="shared" si="17"/>
        <v>0</v>
      </c>
      <c r="AO44" s="211">
        <f t="shared" si="17"/>
        <v>0</v>
      </c>
      <c r="AP44" s="369">
        <f t="shared" si="17"/>
        <v>0</v>
      </c>
      <c r="AQ44" s="455">
        <f t="shared" si="17"/>
        <v>0</v>
      </c>
      <c r="AR44" s="455">
        <f t="shared" si="17"/>
        <v>0</v>
      </c>
      <c r="AS44" s="456">
        <f t="shared" si="17"/>
        <v>0</v>
      </c>
      <c r="AT44" s="211">
        <f t="shared" si="17"/>
        <v>0</v>
      </c>
      <c r="AU44" s="211">
        <f t="shared" si="17"/>
        <v>0</v>
      </c>
      <c r="AV44" s="211">
        <f t="shared" si="17"/>
        <v>0</v>
      </c>
      <c r="AW44" s="368">
        <f t="shared" si="14"/>
        <v>0</v>
      </c>
      <c r="AX44" s="367" t="e">
        <f>SUM(#REF!)</f>
        <v>#REF!</v>
      </c>
      <c r="AY44" s="373"/>
      <c r="AZ44" s="355"/>
      <c r="BA44" s="355"/>
      <c r="BB44" s="355"/>
      <c r="BC44" s="355"/>
      <c r="BD44" s="355"/>
      <c r="BE44" s="355"/>
      <c r="BF44" s="355"/>
      <c r="BG44" s="355"/>
      <c r="BH44" s="355"/>
      <c r="BI44" s="355"/>
      <c r="BJ44" s="355"/>
      <c r="BK44" s="355"/>
      <c r="BL44" s="355"/>
      <c r="BM44" s="355"/>
      <c r="BN44" s="355"/>
      <c r="BO44" s="355"/>
      <c r="BP44" s="355"/>
      <c r="BQ44" s="355"/>
      <c r="BR44" s="355"/>
      <c r="BS44" s="355"/>
      <c r="BT44" s="355"/>
      <c r="BU44" s="355"/>
      <c r="BV44" s="355"/>
      <c r="BW44" s="355"/>
      <c r="BX44" s="355"/>
    </row>
    <row r="45" spans="1:76" x14ac:dyDescent="0.2">
      <c r="A45" s="781" t="s">
        <v>171</v>
      </c>
      <c r="B45" s="782"/>
      <c r="C45" s="465"/>
      <c r="D45" s="470"/>
      <c r="E45" s="470"/>
      <c r="F45" s="474"/>
      <c r="G45" s="478"/>
      <c r="H45" s="466">
        <f t="shared" si="6"/>
        <v>0</v>
      </c>
      <c r="I45" s="462">
        <f t="shared" si="7"/>
        <v>0</v>
      </c>
      <c r="J45" s="370">
        <f t="shared" si="8"/>
        <v>0</v>
      </c>
      <c r="K45" s="454">
        <f t="shared" si="15"/>
        <v>0</v>
      </c>
      <c r="L45" s="455">
        <f t="shared" si="15"/>
        <v>0</v>
      </c>
      <c r="M45" s="456">
        <f t="shared" si="15"/>
        <v>0</v>
      </c>
      <c r="N45" s="211">
        <f t="shared" si="15"/>
        <v>0</v>
      </c>
      <c r="O45" s="211">
        <f t="shared" si="15"/>
        <v>0</v>
      </c>
      <c r="P45" s="369">
        <f t="shared" si="15"/>
        <v>0</v>
      </c>
      <c r="Q45" s="455">
        <f t="shared" si="15"/>
        <v>0</v>
      </c>
      <c r="R45" s="455">
        <f t="shared" si="15"/>
        <v>0</v>
      </c>
      <c r="S45" s="456">
        <f t="shared" si="15"/>
        <v>0</v>
      </c>
      <c r="T45" s="211">
        <f t="shared" si="15"/>
        <v>0</v>
      </c>
      <c r="U45" s="211">
        <f t="shared" si="15"/>
        <v>0</v>
      </c>
      <c r="V45" s="211">
        <f t="shared" si="15"/>
        <v>0</v>
      </c>
      <c r="W45" s="368">
        <f t="shared" si="10"/>
        <v>0</v>
      </c>
      <c r="X45" s="454">
        <f t="shared" si="16"/>
        <v>0</v>
      </c>
      <c r="Y45" s="455">
        <f t="shared" si="16"/>
        <v>0</v>
      </c>
      <c r="Z45" s="456">
        <f t="shared" si="16"/>
        <v>0</v>
      </c>
      <c r="AA45" s="211">
        <f t="shared" si="16"/>
        <v>0</v>
      </c>
      <c r="AB45" s="211">
        <f t="shared" si="16"/>
        <v>0</v>
      </c>
      <c r="AC45" s="369">
        <f t="shared" si="16"/>
        <v>0</v>
      </c>
      <c r="AD45" s="455">
        <f t="shared" si="16"/>
        <v>0</v>
      </c>
      <c r="AE45" s="455">
        <f t="shared" si="16"/>
        <v>0</v>
      </c>
      <c r="AF45" s="456">
        <f t="shared" si="16"/>
        <v>0</v>
      </c>
      <c r="AG45" s="211">
        <f t="shared" si="16"/>
        <v>0</v>
      </c>
      <c r="AH45" s="211">
        <f t="shared" si="16"/>
        <v>0</v>
      </c>
      <c r="AI45" s="211">
        <f t="shared" si="16"/>
        <v>0</v>
      </c>
      <c r="AJ45" s="368">
        <f t="shared" si="12"/>
        <v>0</v>
      </c>
      <c r="AK45" s="454">
        <f t="shared" si="17"/>
        <v>0</v>
      </c>
      <c r="AL45" s="455">
        <f t="shared" si="17"/>
        <v>0</v>
      </c>
      <c r="AM45" s="456">
        <f t="shared" si="17"/>
        <v>0</v>
      </c>
      <c r="AN45" s="211">
        <f t="shared" si="17"/>
        <v>0</v>
      </c>
      <c r="AO45" s="211">
        <f t="shared" si="17"/>
        <v>0</v>
      </c>
      <c r="AP45" s="369">
        <f t="shared" si="17"/>
        <v>0</v>
      </c>
      <c r="AQ45" s="455">
        <f t="shared" si="17"/>
        <v>0</v>
      </c>
      <c r="AR45" s="455">
        <f t="shared" si="17"/>
        <v>0</v>
      </c>
      <c r="AS45" s="456">
        <f t="shared" si="17"/>
        <v>0</v>
      </c>
      <c r="AT45" s="211">
        <f t="shared" si="17"/>
        <v>0</v>
      </c>
      <c r="AU45" s="211">
        <f t="shared" si="17"/>
        <v>0</v>
      </c>
      <c r="AV45" s="211">
        <f t="shared" si="17"/>
        <v>0</v>
      </c>
      <c r="AW45" s="368">
        <f t="shared" si="14"/>
        <v>0</v>
      </c>
      <c r="AX45" s="367" t="e">
        <f>SUM(#REF!)</f>
        <v>#REF!</v>
      </c>
      <c r="AY45" s="373"/>
      <c r="AZ45" s="355"/>
      <c r="BA45" s="355"/>
      <c r="BB45" s="355"/>
      <c r="BC45" s="355"/>
      <c r="BD45" s="355"/>
      <c r="BE45" s="355"/>
      <c r="BF45" s="355"/>
      <c r="BG45" s="355"/>
      <c r="BH45" s="355"/>
      <c r="BI45" s="355"/>
      <c r="BJ45" s="355"/>
      <c r="BK45" s="355"/>
      <c r="BL45" s="355"/>
      <c r="BM45" s="355"/>
      <c r="BN45" s="355"/>
      <c r="BO45" s="355"/>
      <c r="BP45" s="355"/>
      <c r="BQ45" s="355"/>
      <c r="BR45" s="355"/>
      <c r="BS45" s="355"/>
      <c r="BT45" s="355"/>
      <c r="BU45" s="355"/>
      <c r="BV45" s="355"/>
      <c r="BW45" s="355"/>
      <c r="BX45" s="355"/>
    </row>
    <row r="46" spans="1:76" x14ac:dyDescent="0.2">
      <c r="A46" s="781" t="s">
        <v>172</v>
      </c>
      <c r="B46" s="782"/>
      <c r="C46" s="465"/>
      <c r="D46" s="470"/>
      <c r="E46" s="470"/>
      <c r="F46" s="474"/>
      <c r="G46" s="478"/>
      <c r="H46" s="466">
        <f t="shared" si="6"/>
        <v>0</v>
      </c>
      <c r="I46" s="462">
        <f t="shared" si="7"/>
        <v>0</v>
      </c>
      <c r="J46" s="370">
        <f t="shared" si="8"/>
        <v>0</v>
      </c>
      <c r="K46" s="454">
        <f t="shared" si="15"/>
        <v>0</v>
      </c>
      <c r="L46" s="455">
        <f t="shared" si="15"/>
        <v>0</v>
      </c>
      <c r="M46" s="456">
        <f t="shared" si="15"/>
        <v>0</v>
      </c>
      <c r="N46" s="211">
        <f t="shared" si="15"/>
        <v>0</v>
      </c>
      <c r="O46" s="211">
        <f t="shared" si="15"/>
        <v>0</v>
      </c>
      <c r="P46" s="369">
        <f t="shared" si="15"/>
        <v>0</v>
      </c>
      <c r="Q46" s="455">
        <f t="shared" si="15"/>
        <v>0</v>
      </c>
      <c r="R46" s="455">
        <f t="shared" si="15"/>
        <v>0</v>
      </c>
      <c r="S46" s="456">
        <f t="shared" si="15"/>
        <v>0</v>
      </c>
      <c r="T46" s="211">
        <f t="shared" si="15"/>
        <v>0</v>
      </c>
      <c r="U46" s="211">
        <f t="shared" si="15"/>
        <v>0</v>
      </c>
      <c r="V46" s="211">
        <f t="shared" si="15"/>
        <v>0</v>
      </c>
      <c r="W46" s="368">
        <f t="shared" si="10"/>
        <v>0</v>
      </c>
      <c r="X46" s="454">
        <f t="shared" si="16"/>
        <v>0</v>
      </c>
      <c r="Y46" s="455">
        <f t="shared" si="16"/>
        <v>0</v>
      </c>
      <c r="Z46" s="456">
        <f t="shared" si="16"/>
        <v>0</v>
      </c>
      <c r="AA46" s="211">
        <f t="shared" si="16"/>
        <v>0</v>
      </c>
      <c r="AB46" s="211">
        <f t="shared" si="16"/>
        <v>0</v>
      </c>
      <c r="AC46" s="369">
        <f t="shared" si="16"/>
        <v>0</v>
      </c>
      <c r="AD46" s="455">
        <f t="shared" si="16"/>
        <v>0</v>
      </c>
      <c r="AE46" s="455">
        <f t="shared" si="16"/>
        <v>0</v>
      </c>
      <c r="AF46" s="456">
        <f t="shared" si="16"/>
        <v>0</v>
      </c>
      <c r="AG46" s="211">
        <f t="shared" si="16"/>
        <v>0</v>
      </c>
      <c r="AH46" s="211">
        <f t="shared" si="16"/>
        <v>0</v>
      </c>
      <c r="AI46" s="211">
        <f t="shared" si="16"/>
        <v>0</v>
      </c>
      <c r="AJ46" s="368">
        <f t="shared" si="12"/>
        <v>0</v>
      </c>
      <c r="AK46" s="454">
        <f t="shared" si="17"/>
        <v>0</v>
      </c>
      <c r="AL46" s="455">
        <f t="shared" si="17"/>
        <v>0</v>
      </c>
      <c r="AM46" s="456">
        <f t="shared" si="17"/>
        <v>0</v>
      </c>
      <c r="AN46" s="211">
        <f t="shared" si="17"/>
        <v>0</v>
      </c>
      <c r="AO46" s="211">
        <f t="shared" si="17"/>
        <v>0</v>
      </c>
      <c r="AP46" s="369">
        <f t="shared" si="17"/>
        <v>0</v>
      </c>
      <c r="AQ46" s="455">
        <f t="shared" si="17"/>
        <v>0</v>
      </c>
      <c r="AR46" s="455">
        <f t="shared" si="17"/>
        <v>0</v>
      </c>
      <c r="AS46" s="456">
        <f t="shared" si="17"/>
        <v>0</v>
      </c>
      <c r="AT46" s="211">
        <f t="shared" si="17"/>
        <v>0</v>
      </c>
      <c r="AU46" s="211">
        <f t="shared" si="17"/>
        <v>0</v>
      </c>
      <c r="AV46" s="211">
        <f t="shared" si="17"/>
        <v>0</v>
      </c>
      <c r="AW46" s="368">
        <f t="shared" si="14"/>
        <v>0</v>
      </c>
      <c r="AX46" s="367" t="e">
        <f>SUM(#REF!)</f>
        <v>#REF!</v>
      </c>
      <c r="AY46" s="373"/>
      <c r="AZ46" s="355"/>
      <c r="BA46" s="355"/>
      <c r="BB46" s="355"/>
      <c r="BC46" s="355"/>
      <c r="BD46" s="355"/>
      <c r="BE46" s="355"/>
      <c r="BF46" s="355"/>
      <c r="BG46" s="355"/>
      <c r="BH46" s="355"/>
      <c r="BI46" s="355"/>
      <c r="BJ46" s="355"/>
      <c r="BK46" s="355"/>
      <c r="BL46" s="355"/>
      <c r="BM46" s="355"/>
      <c r="BN46" s="355"/>
      <c r="BO46" s="355"/>
      <c r="BP46" s="355"/>
      <c r="BQ46" s="355"/>
      <c r="BR46" s="355"/>
      <c r="BS46" s="355"/>
      <c r="BT46" s="355"/>
      <c r="BU46" s="355"/>
      <c r="BV46" s="355"/>
      <c r="BW46" s="355"/>
      <c r="BX46" s="355"/>
    </row>
    <row r="47" spans="1:76" x14ac:dyDescent="0.2">
      <c r="A47" s="781" t="s">
        <v>173</v>
      </c>
      <c r="B47" s="782"/>
      <c r="C47" s="465"/>
      <c r="D47" s="470"/>
      <c r="E47" s="470"/>
      <c r="F47" s="474"/>
      <c r="G47" s="478"/>
      <c r="H47" s="466">
        <f t="shared" si="6"/>
        <v>0</v>
      </c>
      <c r="I47" s="462">
        <f t="shared" si="7"/>
        <v>0</v>
      </c>
      <c r="J47" s="370">
        <f t="shared" si="8"/>
        <v>0</v>
      </c>
      <c r="K47" s="454">
        <f t="shared" ref="K47:V56" si="18">IF($C$12="A",IF(AND($D47&lt;=K$24,$E47&gt;=K$25),$H47/$J47,0),IF(AND($D47&lt;=K$24,$E47&gt;=K$25),$I47/$J47,0))</f>
        <v>0</v>
      </c>
      <c r="L47" s="455">
        <f t="shared" si="18"/>
        <v>0</v>
      </c>
      <c r="M47" s="456">
        <f t="shared" si="18"/>
        <v>0</v>
      </c>
      <c r="N47" s="211">
        <f t="shared" si="18"/>
        <v>0</v>
      </c>
      <c r="O47" s="211">
        <f t="shared" si="18"/>
        <v>0</v>
      </c>
      <c r="P47" s="369">
        <f t="shared" si="18"/>
        <v>0</v>
      </c>
      <c r="Q47" s="455">
        <f t="shared" si="18"/>
        <v>0</v>
      </c>
      <c r="R47" s="455">
        <f t="shared" si="18"/>
        <v>0</v>
      </c>
      <c r="S47" s="456">
        <f t="shared" si="18"/>
        <v>0</v>
      </c>
      <c r="T47" s="211">
        <f t="shared" si="18"/>
        <v>0</v>
      </c>
      <c r="U47" s="211">
        <f t="shared" si="18"/>
        <v>0</v>
      </c>
      <c r="V47" s="211">
        <f t="shared" si="18"/>
        <v>0</v>
      </c>
      <c r="W47" s="368">
        <f t="shared" si="10"/>
        <v>0</v>
      </c>
      <c r="X47" s="454">
        <f t="shared" ref="X47:AI56" si="19">IF($C$12="A",IF(AND($D47&lt;=X$24,$E47&gt;=X$25),$H47/$J47,0),IF(AND($D47&lt;=X$24,$E47&gt;=X$25),$I47/$J47,0))</f>
        <v>0</v>
      </c>
      <c r="Y47" s="455">
        <f t="shared" si="19"/>
        <v>0</v>
      </c>
      <c r="Z47" s="456">
        <f t="shared" si="19"/>
        <v>0</v>
      </c>
      <c r="AA47" s="211">
        <f t="shared" si="19"/>
        <v>0</v>
      </c>
      <c r="AB47" s="211">
        <f t="shared" si="19"/>
        <v>0</v>
      </c>
      <c r="AC47" s="369">
        <f t="shared" si="19"/>
        <v>0</v>
      </c>
      <c r="AD47" s="455">
        <f t="shared" si="19"/>
        <v>0</v>
      </c>
      <c r="AE47" s="455">
        <f t="shared" si="19"/>
        <v>0</v>
      </c>
      <c r="AF47" s="456">
        <f t="shared" si="19"/>
        <v>0</v>
      </c>
      <c r="AG47" s="211">
        <f t="shared" si="19"/>
        <v>0</v>
      </c>
      <c r="AH47" s="211">
        <f t="shared" si="19"/>
        <v>0</v>
      </c>
      <c r="AI47" s="211">
        <f t="shared" si="19"/>
        <v>0</v>
      </c>
      <c r="AJ47" s="368">
        <f t="shared" si="12"/>
        <v>0</v>
      </c>
      <c r="AK47" s="454">
        <f t="shared" ref="AK47:AV56" si="20">IF($C$12="A",IF(AND($D47&lt;=AK$24,$E47&gt;=AK$25),$H47/$J47,0),IF(AND($D47&lt;=AK$24,$E47&gt;=AK$25),$I47/$J47,0))</f>
        <v>0</v>
      </c>
      <c r="AL47" s="455">
        <f t="shared" si="20"/>
        <v>0</v>
      </c>
      <c r="AM47" s="456">
        <f t="shared" si="20"/>
        <v>0</v>
      </c>
      <c r="AN47" s="211">
        <f t="shared" si="20"/>
        <v>0</v>
      </c>
      <c r="AO47" s="211">
        <f t="shared" si="20"/>
        <v>0</v>
      </c>
      <c r="AP47" s="369">
        <f t="shared" si="20"/>
        <v>0</v>
      </c>
      <c r="AQ47" s="455">
        <f t="shared" si="20"/>
        <v>0</v>
      </c>
      <c r="AR47" s="455">
        <f t="shared" si="20"/>
        <v>0</v>
      </c>
      <c r="AS47" s="456">
        <f t="shared" si="20"/>
        <v>0</v>
      </c>
      <c r="AT47" s="211">
        <f t="shared" si="20"/>
        <v>0</v>
      </c>
      <c r="AU47" s="211">
        <f t="shared" si="20"/>
        <v>0</v>
      </c>
      <c r="AV47" s="211">
        <f t="shared" si="20"/>
        <v>0</v>
      </c>
      <c r="AW47" s="368">
        <f t="shared" si="14"/>
        <v>0</v>
      </c>
      <c r="AX47" s="367" t="e">
        <f>SUM(#REF!)</f>
        <v>#REF!</v>
      </c>
      <c r="AY47" s="373"/>
      <c r="AZ47" s="355"/>
      <c r="BA47" s="355"/>
      <c r="BB47" s="355"/>
      <c r="BC47" s="355"/>
      <c r="BD47" s="355"/>
      <c r="BE47" s="355"/>
      <c r="BF47" s="355"/>
      <c r="BG47" s="355"/>
      <c r="BH47" s="355"/>
      <c r="BI47" s="355"/>
      <c r="BJ47" s="355"/>
      <c r="BK47" s="355"/>
      <c r="BL47" s="355"/>
      <c r="BM47" s="355"/>
      <c r="BN47" s="355"/>
      <c r="BO47" s="355"/>
      <c r="BP47" s="355"/>
      <c r="BQ47" s="355"/>
      <c r="BR47" s="355"/>
      <c r="BS47" s="355"/>
      <c r="BT47" s="355"/>
      <c r="BU47" s="355"/>
      <c r="BV47" s="355"/>
      <c r="BW47" s="355"/>
      <c r="BX47" s="355"/>
    </row>
    <row r="48" spans="1:76" x14ac:dyDescent="0.2">
      <c r="A48" s="781" t="s">
        <v>174</v>
      </c>
      <c r="B48" s="782"/>
      <c r="C48" s="465"/>
      <c r="D48" s="470"/>
      <c r="E48" s="470"/>
      <c r="F48" s="474"/>
      <c r="G48" s="478"/>
      <c r="H48" s="466">
        <f t="shared" si="6"/>
        <v>0</v>
      </c>
      <c r="I48" s="462">
        <f t="shared" si="7"/>
        <v>0</v>
      </c>
      <c r="J48" s="370">
        <f t="shared" si="8"/>
        <v>0</v>
      </c>
      <c r="K48" s="454">
        <f t="shared" si="18"/>
        <v>0</v>
      </c>
      <c r="L48" s="455">
        <f t="shared" si="18"/>
        <v>0</v>
      </c>
      <c r="M48" s="456">
        <f t="shared" si="18"/>
        <v>0</v>
      </c>
      <c r="N48" s="211">
        <f t="shared" si="18"/>
        <v>0</v>
      </c>
      <c r="O48" s="211">
        <f t="shared" si="18"/>
        <v>0</v>
      </c>
      <c r="P48" s="369">
        <f t="shared" si="18"/>
        <v>0</v>
      </c>
      <c r="Q48" s="455">
        <f t="shared" si="18"/>
        <v>0</v>
      </c>
      <c r="R48" s="455">
        <f t="shared" si="18"/>
        <v>0</v>
      </c>
      <c r="S48" s="456">
        <f t="shared" si="18"/>
        <v>0</v>
      </c>
      <c r="T48" s="211">
        <f t="shared" si="18"/>
        <v>0</v>
      </c>
      <c r="U48" s="211">
        <f t="shared" si="18"/>
        <v>0</v>
      </c>
      <c r="V48" s="211">
        <f t="shared" si="18"/>
        <v>0</v>
      </c>
      <c r="W48" s="368">
        <f t="shared" si="10"/>
        <v>0</v>
      </c>
      <c r="X48" s="454">
        <f t="shared" si="19"/>
        <v>0</v>
      </c>
      <c r="Y48" s="455">
        <f t="shared" si="19"/>
        <v>0</v>
      </c>
      <c r="Z48" s="456">
        <f t="shared" si="19"/>
        <v>0</v>
      </c>
      <c r="AA48" s="211">
        <f t="shared" si="19"/>
        <v>0</v>
      </c>
      <c r="AB48" s="211">
        <f t="shared" si="19"/>
        <v>0</v>
      </c>
      <c r="AC48" s="369">
        <f t="shared" si="19"/>
        <v>0</v>
      </c>
      <c r="AD48" s="455">
        <f t="shared" si="19"/>
        <v>0</v>
      </c>
      <c r="AE48" s="455">
        <f t="shared" si="19"/>
        <v>0</v>
      </c>
      <c r="AF48" s="456">
        <f t="shared" si="19"/>
        <v>0</v>
      </c>
      <c r="AG48" s="211">
        <f t="shared" si="19"/>
        <v>0</v>
      </c>
      <c r="AH48" s="211">
        <f t="shared" si="19"/>
        <v>0</v>
      </c>
      <c r="AI48" s="211">
        <f t="shared" si="19"/>
        <v>0</v>
      </c>
      <c r="AJ48" s="368">
        <f t="shared" si="12"/>
        <v>0</v>
      </c>
      <c r="AK48" s="454">
        <f t="shared" si="20"/>
        <v>0</v>
      </c>
      <c r="AL48" s="455">
        <f t="shared" si="20"/>
        <v>0</v>
      </c>
      <c r="AM48" s="456">
        <f t="shared" si="20"/>
        <v>0</v>
      </c>
      <c r="AN48" s="211">
        <f t="shared" si="20"/>
        <v>0</v>
      </c>
      <c r="AO48" s="211">
        <f t="shared" si="20"/>
        <v>0</v>
      </c>
      <c r="AP48" s="369">
        <f t="shared" si="20"/>
        <v>0</v>
      </c>
      <c r="AQ48" s="455">
        <f t="shared" si="20"/>
        <v>0</v>
      </c>
      <c r="AR48" s="455">
        <f t="shared" si="20"/>
        <v>0</v>
      </c>
      <c r="AS48" s="456">
        <f t="shared" si="20"/>
        <v>0</v>
      </c>
      <c r="AT48" s="211">
        <f t="shared" si="20"/>
        <v>0</v>
      </c>
      <c r="AU48" s="211">
        <f t="shared" si="20"/>
        <v>0</v>
      </c>
      <c r="AV48" s="211">
        <f t="shared" si="20"/>
        <v>0</v>
      </c>
      <c r="AW48" s="368">
        <f t="shared" si="14"/>
        <v>0</v>
      </c>
      <c r="AX48" s="367" t="e">
        <f>SUM(#REF!)</f>
        <v>#REF!</v>
      </c>
      <c r="AY48" s="366"/>
      <c r="AZ48" s="355"/>
      <c r="BA48" s="355"/>
      <c r="BB48" s="355"/>
      <c r="BC48" s="355"/>
      <c r="BD48" s="355"/>
      <c r="BE48" s="355"/>
      <c r="BF48" s="355"/>
      <c r="BG48" s="355"/>
      <c r="BH48" s="355"/>
      <c r="BI48" s="355"/>
      <c r="BJ48" s="355"/>
      <c r="BK48" s="355"/>
      <c r="BL48" s="355"/>
      <c r="BM48" s="355"/>
      <c r="BN48" s="355"/>
      <c r="BO48" s="355"/>
      <c r="BP48" s="355"/>
      <c r="BQ48" s="355"/>
      <c r="BR48" s="355"/>
      <c r="BS48" s="355"/>
      <c r="BT48" s="355"/>
      <c r="BU48" s="355"/>
      <c r="BV48" s="355"/>
      <c r="BW48" s="355"/>
      <c r="BX48" s="355"/>
    </row>
    <row r="49" spans="1:76" x14ac:dyDescent="0.2">
      <c r="A49" s="781" t="s">
        <v>175</v>
      </c>
      <c r="B49" s="782"/>
      <c r="C49" s="465"/>
      <c r="D49" s="470"/>
      <c r="E49" s="470"/>
      <c r="F49" s="474"/>
      <c r="G49" s="478"/>
      <c r="H49" s="466">
        <f t="shared" si="6"/>
        <v>0</v>
      </c>
      <c r="I49" s="462">
        <f t="shared" si="7"/>
        <v>0</v>
      </c>
      <c r="J49" s="370">
        <f t="shared" si="8"/>
        <v>0</v>
      </c>
      <c r="K49" s="454">
        <f t="shared" si="18"/>
        <v>0</v>
      </c>
      <c r="L49" s="455">
        <f t="shared" si="18"/>
        <v>0</v>
      </c>
      <c r="M49" s="456">
        <f t="shared" si="18"/>
        <v>0</v>
      </c>
      <c r="N49" s="211">
        <f t="shared" si="18"/>
        <v>0</v>
      </c>
      <c r="O49" s="211">
        <f t="shared" si="18"/>
        <v>0</v>
      </c>
      <c r="P49" s="369">
        <f t="shared" si="18"/>
        <v>0</v>
      </c>
      <c r="Q49" s="455">
        <f t="shared" si="18"/>
        <v>0</v>
      </c>
      <c r="R49" s="455">
        <f t="shared" si="18"/>
        <v>0</v>
      </c>
      <c r="S49" s="456">
        <f t="shared" si="18"/>
        <v>0</v>
      </c>
      <c r="T49" s="211">
        <f t="shared" si="18"/>
        <v>0</v>
      </c>
      <c r="U49" s="211">
        <f t="shared" si="18"/>
        <v>0</v>
      </c>
      <c r="V49" s="211">
        <f t="shared" si="18"/>
        <v>0</v>
      </c>
      <c r="W49" s="368">
        <f t="shared" si="10"/>
        <v>0</v>
      </c>
      <c r="X49" s="454">
        <f t="shared" si="19"/>
        <v>0</v>
      </c>
      <c r="Y49" s="455">
        <f t="shared" si="19"/>
        <v>0</v>
      </c>
      <c r="Z49" s="456">
        <f t="shared" si="19"/>
        <v>0</v>
      </c>
      <c r="AA49" s="211">
        <f t="shared" si="19"/>
        <v>0</v>
      </c>
      <c r="AB49" s="211">
        <f t="shared" si="19"/>
        <v>0</v>
      </c>
      <c r="AC49" s="369">
        <f t="shared" si="19"/>
        <v>0</v>
      </c>
      <c r="AD49" s="455">
        <f t="shared" si="19"/>
        <v>0</v>
      </c>
      <c r="AE49" s="455">
        <f t="shared" si="19"/>
        <v>0</v>
      </c>
      <c r="AF49" s="456">
        <f t="shared" si="19"/>
        <v>0</v>
      </c>
      <c r="AG49" s="211">
        <f t="shared" si="19"/>
        <v>0</v>
      </c>
      <c r="AH49" s="211">
        <f t="shared" si="19"/>
        <v>0</v>
      </c>
      <c r="AI49" s="211">
        <f t="shared" si="19"/>
        <v>0</v>
      </c>
      <c r="AJ49" s="368">
        <f t="shared" si="12"/>
        <v>0</v>
      </c>
      <c r="AK49" s="454">
        <f t="shared" si="20"/>
        <v>0</v>
      </c>
      <c r="AL49" s="455">
        <f t="shared" si="20"/>
        <v>0</v>
      </c>
      <c r="AM49" s="456">
        <f t="shared" si="20"/>
        <v>0</v>
      </c>
      <c r="AN49" s="211">
        <f t="shared" si="20"/>
        <v>0</v>
      </c>
      <c r="AO49" s="211">
        <f t="shared" si="20"/>
        <v>0</v>
      </c>
      <c r="AP49" s="369">
        <f t="shared" si="20"/>
        <v>0</v>
      </c>
      <c r="AQ49" s="455">
        <f t="shared" si="20"/>
        <v>0</v>
      </c>
      <c r="AR49" s="455">
        <f t="shared" si="20"/>
        <v>0</v>
      </c>
      <c r="AS49" s="456">
        <f t="shared" si="20"/>
        <v>0</v>
      </c>
      <c r="AT49" s="211">
        <f t="shared" si="20"/>
        <v>0</v>
      </c>
      <c r="AU49" s="211">
        <f t="shared" si="20"/>
        <v>0</v>
      </c>
      <c r="AV49" s="211">
        <f t="shared" si="20"/>
        <v>0</v>
      </c>
      <c r="AW49" s="368">
        <f t="shared" si="14"/>
        <v>0</v>
      </c>
      <c r="AX49" s="367" t="e">
        <f>SUM(#REF!)</f>
        <v>#REF!</v>
      </c>
      <c r="AY49" s="373"/>
      <c r="AZ49" s="355"/>
      <c r="BA49" s="355"/>
      <c r="BB49" s="355"/>
      <c r="BC49" s="355"/>
      <c r="BD49" s="355"/>
      <c r="BE49" s="355"/>
      <c r="BF49" s="355"/>
      <c r="BG49" s="355"/>
      <c r="BH49" s="355"/>
      <c r="BI49" s="355"/>
      <c r="BJ49" s="355"/>
      <c r="BK49" s="355"/>
      <c r="BL49" s="355"/>
      <c r="BM49" s="355"/>
      <c r="BN49" s="355"/>
      <c r="BO49" s="355"/>
      <c r="BP49" s="355"/>
      <c r="BQ49" s="355"/>
      <c r="BR49" s="355"/>
      <c r="BS49" s="355"/>
      <c r="BT49" s="355"/>
      <c r="BU49" s="355"/>
      <c r="BV49" s="355"/>
      <c r="BW49" s="355"/>
      <c r="BX49" s="355"/>
    </row>
    <row r="50" spans="1:76" x14ac:dyDescent="0.2">
      <c r="A50" s="781" t="s">
        <v>176</v>
      </c>
      <c r="B50" s="782"/>
      <c r="C50" s="465"/>
      <c r="D50" s="470"/>
      <c r="E50" s="470"/>
      <c r="F50" s="474"/>
      <c r="G50" s="478"/>
      <c r="H50" s="466">
        <f t="shared" si="6"/>
        <v>0</v>
      </c>
      <c r="I50" s="462">
        <f t="shared" si="7"/>
        <v>0</v>
      </c>
      <c r="J50" s="370">
        <f t="shared" si="8"/>
        <v>0</v>
      </c>
      <c r="K50" s="454">
        <f t="shared" si="18"/>
        <v>0</v>
      </c>
      <c r="L50" s="455">
        <f t="shared" si="18"/>
        <v>0</v>
      </c>
      <c r="M50" s="456">
        <f t="shared" si="18"/>
        <v>0</v>
      </c>
      <c r="N50" s="211">
        <f t="shared" si="18"/>
        <v>0</v>
      </c>
      <c r="O50" s="211">
        <f t="shared" si="18"/>
        <v>0</v>
      </c>
      <c r="P50" s="369">
        <f t="shared" si="18"/>
        <v>0</v>
      </c>
      <c r="Q50" s="455">
        <f t="shared" si="18"/>
        <v>0</v>
      </c>
      <c r="R50" s="455">
        <f t="shared" si="18"/>
        <v>0</v>
      </c>
      <c r="S50" s="456">
        <f t="shared" si="18"/>
        <v>0</v>
      </c>
      <c r="T50" s="211">
        <f t="shared" si="18"/>
        <v>0</v>
      </c>
      <c r="U50" s="211">
        <f t="shared" si="18"/>
        <v>0</v>
      </c>
      <c r="V50" s="211">
        <f t="shared" si="18"/>
        <v>0</v>
      </c>
      <c r="W50" s="368">
        <f t="shared" si="10"/>
        <v>0</v>
      </c>
      <c r="X50" s="454">
        <f t="shared" si="19"/>
        <v>0</v>
      </c>
      <c r="Y50" s="455">
        <f t="shared" si="19"/>
        <v>0</v>
      </c>
      <c r="Z50" s="456">
        <f t="shared" si="19"/>
        <v>0</v>
      </c>
      <c r="AA50" s="211">
        <f t="shared" si="19"/>
        <v>0</v>
      </c>
      <c r="AB50" s="211">
        <f t="shared" si="19"/>
        <v>0</v>
      </c>
      <c r="AC50" s="369">
        <f t="shared" si="19"/>
        <v>0</v>
      </c>
      <c r="AD50" s="455">
        <f t="shared" si="19"/>
        <v>0</v>
      </c>
      <c r="AE50" s="455">
        <f t="shared" si="19"/>
        <v>0</v>
      </c>
      <c r="AF50" s="456">
        <f t="shared" si="19"/>
        <v>0</v>
      </c>
      <c r="AG50" s="211">
        <f t="shared" si="19"/>
        <v>0</v>
      </c>
      <c r="AH50" s="211">
        <f t="shared" si="19"/>
        <v>0</v>
      </c>
      <c r="AI50" s="211">
        <f t="shared" si="19"/>
        <v>0</v>
      </c>
      <c r="AJ50" s="368">
        <f t="shared" si="12"/>
        <v>0</v>
      </c>
      <c r="AK50" s="454">
        <f t="shared" si="20"/>
        <v>0</v>
      </c>
      <c r="AL50" s="455">
        <f t="shared" si="20"/>
        <v>0</v>
      </c>
      <c r="AM50" s="456">
        <f t="shared" si="20"/>
        <v>0</v>
      </c>
      <c r="AN50" s="211">
        <f t="shared" si="20"/>
        <v>0</v>
      </c>
      <c r="AO50" s="211">
        <f t="shared" si="20"/>
        <v>0</v>
      </c>
      <c r="AP50" s="369">
        <f t="shared" si="20"/>
        <v>0</v>
      </c>
      <c r="AQ50" s="455">
        <f t="shared" si="20"/>
        <v>0</v>
      </c>
      <c r="AR50" s="455">
        <f t="shared" si="20"/>
        <v>0</v>
      </c>
      <c r="AS50" s="456">
        <f t="shared" si="20"/>
        <v>0</v>
      </c>
      <c r="AT50" s="211">
        <f t="shared" si="20"/>
        <v>0</v>
      </c>
      <c r="AU50" s="211">
        <f t="shared" si="20"/>
        <v>0</v>
      </c>
      <c r="AV50" s="211">
        <f t="shared" si="20"/>
        <v>0</v>
      </c>
      <c r="AW50" s="368">
        <f t="shared" si="14"/>
        <v>0</v>
      </c>
      <c r="AX50" s="367" t="e">
        <f>SUM(#REF!)</f>
        <v>#REF!</v>
      </c>
      <c r="AY50" s="373"/>
      <c r="AZ50" s="355"/>
      <c r="BA50" s="355"/>
      <c r="BB50" s="355"/>
      <c r="BC50" s="355"/>
      <c r="BD50" s="355"/>
      <c r="BE50" s="355"/>
      <c r="BF50" s="355"/>
      <c r="BG50" s="355"/>
      <c r="BH50" s="355"/>
      <c r="BI50" s="355"/>
      <c r="BJ50" s="355"/>
      <c r="BK50" s="355"/>
      <c r="BL50" s="355"/>
      <c r="BM50" s="355"/>
      <c r="BN50" s="355"/>
      <c r="BO50" s="355"/>
      <c r="BP50" s="355"/>
      <c r="BQ50" s="355"/>
      <c r="BR50" s="355"/>
      <c r="BS50" s="355"/>
      <c r="BT50" s="355"/>
      <c r="BU50" s="355"/>
      <c r="BV50" s="355"/>
      <c r="BW50" s="355"/>
      <c r="BX50" s="355"/>
    </row>
    <row r="51" spans="1:76" x14ac:dyDescent="0.2">
      <c r="A51" s="781" t="s">
        <v>177</v>
      </c>
      <c r="B51" s="782"/>
      <c r="C51" s="465"/>
      <c r="D51" s="470"/>
      <c r="E51" s="470"/>
      <c r="F51" s="474"/>
      <c r="G51" s="478"/>
      <c r="H51" s="466">
        <f t="shared" si="6"/>
        <v>0</v>
      </c>
      <c r="I51" s="462">
        <f t="shared" si="7"/>
        <v>0</v>
      </c>
      <c r="J51" s="370">
        <f t="shared" si="8"/>
        <v>0</v>
      </c>
      <c r="K51" s="454">
        <f t="shared" si="18"/>
        <v>0</v>
      </c>
      <c r="L51" s="455">
        <f t="shared" si="18"/>
        <v>0</v>
      </c>
      <c r="M51" s="456">
        <f t="shared" si="18"/>
        <v>0</v>
      </c>
      <c r="N51" s="211">
        <f t="shared" si="18"/>
        <v>0</v>
      </c>
      <c r="O51" s="211">
        <f t="shared" si="18"/>
        <v>0</v>
      </c>
      <c r="P51" s="369">
        <f t="shared" si="18"/>
        <v>0</v>
      </c>
      <c r="Q51" s="455">
        <f t="shared" si="18"/>
        <v>0</v>
      </c>
      <c r="R51" s="455">
        <f t="shared" si="18"/>
        <v>0</v>
      </c>
      <c r="S51" s="456">
        <f t="shared" si="18"/>
        <v>0</v>
      </c>
      <c r="T51" s="211">
        <f t="shared" si="18"/>
        <v>0</v>
      </c>
      <c r="U51" s="211">
        <f t="shared" si="18"/>
        <v>0</v>
      </c>
      <c r="V51" s="211">
        <f t="shared" si="18"/>
        <v>0</v>
      </c>
      <c r="W51" s="368">
        <f t="shared" si="10"/>
        <v>0</v>
      </c>
      <c r="X51" s="454">
        <f t="shared" si="19"/>
        <v>0</v>
      </c>
      <c r="Y51" s="455">
        <f t="shared" si="19"/>
        <v>0</v>
      </c>
      <c r="Z51" s="456">
        <f t="shared" si="19"/>
        <v>0</v>
      </c>
      <c r="AA51" s="211">
        <f t="shared" si="19"/>
        <v>0</v>
      </c>
      <c r="AB51" s="211">
        <f t="shared" si="19"/>
        <v>0</v>
      </c>
      <c r="AC51" s="369">
        <f t="shared" si="19"/>
        <v>0</v>
      </c>
      <c r="AD51" s="455">
        <f t="shared" si="19"/>
        <v>0</v>
      </c>
      <c r="AE51" s="455">
        <f t="shared" si="19"/>
        <v>0</v>
      </c>
      <c r="AF51" s="456">
        <f t="shared" si="19"/>
        <v>0</v>
      </c>
      <c r="AG51" s="211">
        <f t="shared" si="19"/>
        <v>0</v>
      </c>
      <c r="AH51" s="211">
        <f t="shared" si="19"/>
        <v>0</v>
      </c>
      <c r="AI51" s="211">
        <f t="shared" si="19"/>
        <v>0</v>
      </c>
      <c r="AJ51" s="368">
        <f t="shared" si="12"/>
        <v>0</v>
      </c>
      <c r="AK51" s="454">
        <f t="shared" si="20"/>
        <v>0</v>
      </c>
      <c r="AL51" s="455">
        <f t="shared" si="20"/>
        <v>0</v>
      </c>
      <c r="AM51" s="456">
        <f t="shared" si="20"/>
        <v>0</v>
      </c>
      <c r="AN51" s="211">
        <f t="shared" si="20"/>
        <v>0</v>
      </c>
      <c r="AO51" s="211">
        <f t="shared" si="20"/>
        <v>0</v>
      </c>
      <c r="AP51" s="369">
        <f t="shared" si="20"/>
        <v>0</v>
      </c>
      <c r="AQ51" s="455">
        <f t="shared" si="20"/>
        <v>0</v>
      </c>
      <c r="AR51" s="455">
        <f t="shared" si="20"/>
        <v>0</v>
      </c>
      <c r="AS51" s="456">
        <f t="shared" si="20"/>
        <v>0</v>
      </c>
      <c r="AT51" s="211">
        <f t="shared" si="20"/>
        <v>0</v>
      </c>
      <c r="AU51" s="211">
        <f t="shared" si="20"/>
        <v>0</v>
      </c>
      <c r="AV51" s="211">
        <f t="shared" si="20"/>
        <v>0</v>
      </c>
      <c r="AW51" s="368">
        <f t="shared" si="14"/>
        <v>0</v>
      </c>
      <c r="AX51" s="367" t="e">
        <f>SUM(#REF!)</f>
        <v>#REF!</v>
      </c>
      <c r="AY51" s="366"/>
      <c r="AZ51" s="355"/>
      <c r="BA51" s="355"/>
      <c r="BB51" s="355"/>
      <c r="BC51" s="355"/>
      <c r="BD51" s="355"/>
      <c r="BE51" s="355"/>
      <c r="BF51" s="355"/>
      <c r="BG51" s="355"/>
      <c r="BH51" s="355"/>
      <c r="BI51" s="355"/>
      <c r="BJ51" s="355"/>
      <c r="BK51" s="355"/>
      <c r="BL51" s="355"/>
      <c r="BM51" s="355"/>
      <c r="BN51" s="355"/>
      <c r="BO51" s="355"/>
      <c r="BP51" s="355"/>
      <c r="BQ51" s="355"/>
      <c r="BR51" s="355"/>
      <c r="BS51" s="355"/>
      <c r="BT51" s="355"/>
      <c r="BU51" s="355"/>
      <c r="BV51" s="355"/>
      <c r="BW51" s="355"/>
      <c r="BX51" s="355"/>
    </row>
    <row r="52" spans="1:76" x14ac:dyDescent="0.2">
      <c r="A52" s="781" t="s">
        <v>178</v>
      </c>
      <c r="B52" s="782"/>
      <c r="C52" s="465"/>
      <c r="D52" s="470"/>
      <c r="E52" s="470"/>
      <c r="F52" s="474"/>
      <c r="G52" s="478"/>
      <c r="H52" s="466">
        <f t="shared" si="6"/>
        <v>0</v>
      </c>
      <c r="I52" s="462">
        <f t="shared" si="7"/>
        <v>0</v>
      </c>
      <c r="J52" s="370">
        <f t="shared" si="8"/>
        <v>0</v>
      </c>
      <c r="K52" s="454">
        <f t="shared" si="18"/>
        <v>0</v>
      </c>
      <c r="L52" s="455">
        <f t="shared" si="18"/>
        <v>0</v>
      </c>
      <c r="M52" s="456">
        <f t="shared" si="18"/>
        <v>0</v>
      </c>
      <c r="N52" s="211">
        <f t="shared" si="18"/>
        <v>0</v>
      </c>
      <c r="O52" s="211">
        <f t="shared" si="18"/>
        <v>0</v>
      </c>
      <c r="P52" s="369">
        <f t="shared" si="18"/>
        <v>0</v>
      </c>
      <c r="Q52" s="455">
        <f t="shared" si="18"/>
        <v>0</v>
      </c>
      <c r="R52" s="455">
        <f t="shared" si="18"/>
        <v>0</v>
      </c>
      <c r="S52" s="456">
        <f t="shared" si="18"/>
        <v>0</v>
      </c>
      <c r="T52" s="211">
        <f t="shared" si="18"/>
        <v>0</v>
      </c>
      <c r="U52" s="211">
        <f t="shared" si="18"/>
        <v>0</v>
      </c>
      <c r="V52" s="211">
        <f t="shared" si="18"/>
        <v>0</v>
      </c>
      <c r="W52" s="368">
        <f t="shared" si="10"/>
        <v>0</v>
      </c>
      <c r="X52" s="454">
        <f t="shared" si="19"/>
        <v>0</v>
      </c>
      <c r="Y52" s="455">
        <f t="shared" si="19"/>
        <v>0</v>
      </c>
      <c r="Z52" s="456">
        <f t="shared" si="19"/>
        <v>0</v>
      </c>
      <c r="AA52" s="211">
        <f t="shared" si="19"/>
        <v>0</v>
      </c>
      <c r="AB52" s="211">
        <f t="shared" si="19"/>
        <v>0</v>
      </c>
      <c r="AC52" s="369">
        <f t="shared" si="19"/>
        <v>0</v>
      </c>
      <c r="AD52" s="455">
        <f t="shared" si="19"/>
        <v>0</v>
      </c>
      <c r="AE52" s="455">
        <f t="shared" si="19"/>
        <v>0</v>
      </c>
      <c r="AF52" s="456">
        <f t="shared" si="19"/>
        <v>0</v>
      </c>
      <c r="AG52" s="211">
        <f t="shared" si="19"/>
        <v>0</v>
      </c>
      <c r="AH52" s="211">
        <f t="shared" si="19"/>
        <v>0</v>
      </c>
      <c r="AI52" s="211">
        <f t="shared" si="19"/>
        <v>0</v>
      </c>
      <c r="AJ52" s="368">
        <f t="shared" si="12"/>
        <v>0</v>
      </c>
      <c r="AK52" s="454">
        <f t="shared" si="20"/>
        <v>0</v>
      </c>
      <c r="AL52" s="455">
        <f t="shared" si="20"/>
        <v>0</v>
      </c>
      <c r="AM52" s="456">
        <f t="shared" si="20"/>
        <v>0</v>
      </c>
      <c r="AN52" s="211">
        <f t="shared" si="20"/>
        <v>0</v>
      </c>
      <c r="AO52" s="211">
        <f t="shared" si="20"/>
        <v>0</v>
      </c>
      <c r="AP52" s="369">
        <f t="shared" si="20"/>
        <v>0</v>
      </c>
      <c r="AQ52" s="455">
        <f t="shared" si="20"/>
        <v>0</v>
      </c>
      <c r="AR52" s="455">
        <f t="shared" si="20"/>
        <v>0</v>
      </c>
      <c r="AS52" s="456">
        <f t="shared" si="20"/>
        <v>0</v>
      </c>
      <c r="AT52" s="211">
        <f t="shared" si="20"/>
        <v>0</v>
      </c>
      <c r="AU52" s="211">
        <f t="shared" si="20"/>
        <v>0</v>
      </c>
      <c r="AV52" s="211">
        <f t="shared" si="20"/>
        <v>0</v>
      </c>
      <c r="AW52" s="368">
        <f t="shared" si="14"/>
        <v>0</v>
      </c>
      <c r="AX52" s="367" t="e">
        <f>SUM(#REF!)</f>
        <v>#REF!</v>
      </c>
      <c r="AY52" s="373"/>
      <c r="AZ52" s="355"/>
      <c r="BA52" s="355"/>
      <c r="BB52" s="355"/>
      <c r="BC52" s="355"/>
      <c r="BD52" s="355"/>
      <c r="BE52" s="355"/>
      <c r="BF52" s="355"/>
      <c r="BG52" s="355"/>
      <c r="BH52" s="355"/>
      <c r="BI52" s="355"/>
      <c r="BJ52" s="355"/>
      <c r="BK52" s="355"/>
      <c r="BL52" s="355"/>
      <c r="BM52" s="355"/>
      <c r="BN52" s="355"/>
      <c r="BO52" s="355"/>
      <c r="BP52" s="355"/>
      <c r="BQ52" s="355"/>
      <c r="BR52" s="355"/>
      <c r="BS52" s="355"/>
      <c r="BT52" s="355"/>
      <c r="BU52" s="355"/>
      <c r="BV52" s="355"/>
      <c r="BW52" s="355"/>
      <c r="BX52" s="355"/>
    </row>
    <row r="53" spans="1:76" x14ac:dyDescent="0.2">
      <c r="A53" s="781" t="s">
        <v>179</v>
      </c>
      <c r="B53" s="782"/>
      <c r="C53" s="465"/>
      <c r="D53" s="470"/>
      <c r="E53" s="470"/>
      <c r="F53" s="474"/>
      <c r="G53" s="478"/>
      <c r="H53" s="466">
        <f t="shared" si="6"/>
        <v>0</v>
      </c>
      <c r="I53" s="462">
        <f t="shared" si="7"/>
        <v>0</v>
      </c>
      <c r="J53" s="370">
        <f t="shared" si="8"/>
        <v>0</v>
      </c>
      <c r="K53" s="454">
        <f t="shared" si="18"/>
        <v>0</v>
      </c>
      <c r="L53" s="455">
        <f t="shared" si="18"/>
        <v>0</v>
      </c>
      <c r="M53" s="456">
        <f t="shared" si="18"/>
        <v>0</v>
      </c>
      <c r="N53" s="211">
        <f t="shared" si="18"/>
        <v>0</v>
      </c>
      <c r="O53" s="211">
        <f t="shared" si="18"/>
        <v>0</v>
      </c>
      <c r="P53" s="369">
        <f t="shared" si="18"/>
        <v>0</v>
      </c>
      <c r="Q53" s="455">
        <f t="shared" si="18"/>
        <v>0</v>
      </c>
      <c r="R53" s="455">
        <f t="shared" si="18"/>
        <v>0</v>
      </c>
      <c r="S53" s="456">
        <f t="shared" si="18"/>
        <v>0</v>
      </c>
      <c r="T53" s="211">
        <f t="shared" si="18"/>
        <v>0</v>
      </c>
      <c r="U53" s="211">
        <f t="shared" si="18"/>
        <v>0</v>
      </c>
      <c r="V53" s="211">
        <f t="shared" si="18"/>
        <v>0</v>
      </c>
      <c r="W53" s="368">
        <f t="shared" si="10"/>
        <v>0</v>
      </c>
      <c r="X53" s="454">
        <f t="shared" si="19"/>
        <v>0</v>
      </c>
      <c r="Y53" s="455">
        <f t="shared" si="19"/>
        <v>0</v>
      </c>
      <c r="Z53" s="456">
        <f t="shared" si="19"/>
        <v>0</v>
      </c>
      <c r="AA53" s="211">
        <f t="shared" si="19"/>
        <v>0</v>
      </c>
      <c r="AB53" s="211">
        <f t="shared" si="19"/>
        <v>0</v>
      </c>
      <c r="AC53" s="369">
        <f t="shared" si="19"/>
        <v>0</v>
      </c>
      <c r="AD53" s="455">
        <f t="shared" si="19"/>
        <v>0</v>
      </c>
      <c r="AE53" s="455">
        <f t="shared" si="19"/>
        <v>0</v>
      </c>
      <c r="AF53" s="456">
        <f t="shared" si="19"/>
        <v>0</v>
      </c>
      <c r="AG53" s="211">
        <f t="shared" si="19"/>
        <v>0</v>
      </c>
      <c r="AH53" s="211">
        <f t="shared" si="19"/>
        <v>0</v>
      </c>
      <c r="AI53" s="211">
        <f t="shared" si="19"/>
        <v>0</v>
      </c>
      <c r="AJ53" s="368">
        <f t="shared" si="12"/>
        <v>0</v>
      </c>
      <c r="AK53" s="454">
        <f t="shared" si="20"/>
        <v>0</v>
      </c>
      <c r="AL53" s="455">
        <f t="shared" si="20"/>
        <v>0</v>
      </c>
      <c r="AM53" s="456">
        <f t="shared" si="20"/>
        <v>0</v>
      </c>
      <c r="AN53" s="211">
        <f t="shared" si="20"/>
        <v>0</v>
      </c>
      <c r="AO53" s="211">
        <f t="shared" si="20"/>
        <v>0</v>
      </c>
      <c r="AP53" s="369">
        <f t="shared" si="20"/>
        <v>0</v>
      </c>
      <c r="AQ53" s="455">
        <f t="shared" si="20"/>
        <v>0</v>
      </c>
      <c r="AR53" s="455">
        <f t="shared" si="20"/>
        <v>0</v>
      </c>
      <c r="AS53" s="456">
        <f t="shared" si="20"/>
        <v>0</v>
      </c>
      <c r="AT53" s="211">
        <f t="shared" si="20"/>
        <v>0</v>
      </c>
      <c r="AU53" s="211">
        <f t="shared" si="20"/>
        <v>0</v>
      </c>
      <c r="AV53" s="211">
        <f t="shared" si="20"/>
        <v>0</v>
      </c>
      <c r="AW53" s="368">
        <f t="shared" si="14"/>
        <v>0</v>
      </c>
      <c r="AX53" s="367" t="e">
        <f>SUM(#REF!)</f>
        <v>#REF!</v>
      </c>
      <c r="AY53" s="366"/>
      <c r="AZ53" s="355"/>
      <c r="BA53" s="427"/>
      <c r="BB53" s="355"/>
      <c r="BC53" s="355"/>
      <c r="BD53" s="355"/>
      <c r="BE53" s="355"/>
      <c r="BF53" s="355"/>
      <c r="BG53" s="355"/>
      <c r="BH53" s="355"/>
      <c r="BI53" s="355"/>
      <c r="BJ53" s="355"/>
      <c r="BK53" s="355"/>
      <c r="BL53" s="355"/>
      <c r="BM53" s="355"/>
      <c r="BN53" s="355"/>
      <c r="BO53" s="355"/>
      <c r="BP53" s="355"/>
      <c r="BQ53" s="355"/>
      <c r="BR53" s="355"/>
      <c r="BS53" s="355"/>
      <c r="BT53" s="355"/>
      <c r="BU53" s="355"/>
      <c r="BV53" s="355"/>
      <c r="BW53" s="355"/>
      <c r="BX53" s="355"/>
    </row>
    <row r="54" spans="1:76" x14ac:dyDescent="0.2">
      <c r="A54" s="781" t="s">
        <v>180</v>
      </c>
      <c r="B54" s="782"/>
      <c r="C54" s="465"/>
      <c r="D54" s="470"/>
      <c r="E54" s="470"/>
      <c r="F54" s="474"/>
      <c r="G54" s="478"/>
      <c r="H54" s="466">
        <f t="shared" si="6"/>
        <v>0</v>
      </c>
      <c r="I54" s="462">
        <f t="shared" si="7"/>
        <v>0</v>
      </c>
      <c r="J54" s="370">
        <f t="shared" si="8"/>
        <v>0</v>
      </c>
      <c r="K54" s="454">
        <f t="shared" si="18"/>
        <v>0</v>
      </c>
      <c r="L54" s="455">
        <f t="shared" si="18"/>
        <v>0</v>
      </c>
      <c r="M54" s="456">
        <f t="shared" si="18"/>
        <v>0</v>
      </c>
      <c r="N54" s="211">
        <f t="shared" si="18"/>
        <v>0</v>
      </c>
      <c r="O54" s="211">
        <f t="shared" si="18"/>
        <v>0</v>
      </c>
      <c r="P54" s="369">
        <f t="shared" si="18"/>
        <v>0</v>
      </c>
      <c r="Q54" s="455">
        <f t="shared" si="18"/>
        <v>0</v>
      </c>
      <c r="R54" s="455">
        <f t="shared" si="18"/>
        <v>0</v>
      </c>
      <c r="S54" s="456">
        <f t="shared" si="18"/>
        <v>0</v>
      </c>
      <c r="T54" s="211">
        <f t="shared" si="18"/>
        <v>0</v>
      </c>
      <c r="U54" s="211">
        <f t="shared" si="18"/>
        <v>0</v>
      </c>
      <c r="V54" s="211">
        <f t="shared" si="18"/>
        <v>0</v>
      </c>
      <c r="W54" s="368">
        <f t="shared" si="10"/>
        <v>0</v>
      </c>
      <c r="X54" s="454">
        <f t="shared" si="19"/>
        <v>0</v>
      </c>
      <c r="Y54" s="455">
        <f t="shared" si="19"/>
        <v>0</v>
      </c>
      <c r="Z54" s="456">
        <f t="shared" si="19"/>
        <v>0</v>
      </c>
      <c r="AA54" s="211">
        <f t="shared" si="19"/>
        <v>0</v>
      </c>
      <c r="AB54" s="211">
        <f t="shared" si="19"/>
        <v>0</v>
      </c>
      <c r="AC54" s="369">
        <f t="shared" si="19"/>
        <v>0</v>
      </c>
      <c r="AD54" s="455">
        <f t="shared" si="19"/>
        <v>0</v>
      </c>
      <c r="AE54" s="455">
        <f t="shared" si="19"/>
        <v>0</v>
      </c>
      <c r="AF54" s="456">
        <f t="shared" si="19"/>
        <v>0</v>
      </c>
      <c r="AG54" s="211">
        <f t="shared" si="19"/>
        <v>0</v>
      </c>
      <c r="AH54" s="211">
        <f t="shared" si="19"/>
        <v>0</v>
      </c>
      <c r="AI54" s="211">
        <f t="shared" si="19"/>
        <v>0</v>
      </c>
      <c r="AJ54" s="368">
        <f t="shared" si="12"/>
        <v>0</v>
      </c>
      <c r="AK54" s="454">
        <f t="shared" si="20"/>
        <v>0</v>
      </c>
      <c r="AL54" s="455">
        <f t="shared" si="20"/>
        <v>0</v>
      </c>
      <c r="AM54" s="456">
        <f t="shared" si="20"/>
        <v>0</v>
      </c>
      <c r="AN54" s="211">
        <f t="shared" si="20"/>
        <v>0</v>
      </c>
      <c r="AO54" s="211">
        <f t="shared" si="20"/>
        <v>0</v>
      </c>
      <c r="AP54" s="369">
        <f t="shared" si="20"/>
        <v>0</v>
      </c>
      <c r="AQ54" s="455">
        <f t="shared" si="20"/>
        <v>0</v>
      </c>
      <c r="AR54" s="455">
        <f t="shared" si="20"/>
        <v>0</v>
      </c>
      <c r="AS54" s="456">
        <f t="shared" si="20"/>
        <v>0</v>
      </c>
      <c r="AT54" s="211">
        <f t="shared" si="20"/>
        <v>0</v>
      </c>
      <c r="AU54" s="211">
        <f t="shared" si="20"/>
        <v>0</v>
      </c>
      <c r="AV54" s="211">
        <f t="shared" si="20"/>
        <v>0</v>
      </c>
      <c r="AW54" s="368">
        <f t="shared" si="14"/>
        <v>0</v>
      </c>
      <c r="AX54" s="367" t="e">
        <f>SUM(#REF!)</f>
        <v>#REF!</v>
      </c>
      <c r="AY54" s="366"/>
      <c r="AZ54" s="355"/>
      <c r="BA54" s="355"/>
      <c r="BB54" s="355"/>
      <c r="BC54" s="355"/>
      <c r="BD54" s="355"/>
      <c r="BE54" s="355"/>
      <c r="BF54" s="355"/>
      <c r="BG54" s="355"/>
      <c r="BH54" s="355"/>
      <c r="BI54" s="355"/>
      <c r="BJ54" s="355"/>
      <c r="BK54" s="355"/>
      <c r="BL54" s="355"/>
      <c r="BM54" s="355"/>
      <c r="BN54" s="355"/>
      <c r="BO54" s="355"/>
      <c r="BP54" s="355"/>
      <c r="BQ54" s="355"/>
      <c r="BR54" s="355"/>
      <c r="BS54" s="355"/>
      <c r="BT54" s="355"/>
      <c r="BU54" s="355"/>
      <c r="BV54" s="355"/>
      <c r="BW54" s="355"/>
      <c r="BX54" s="355"/>
    </row>
    <row r="55" spans="1:76" x14ac:dyDescent="0.2">
      <c r="A55" s="781" t="s">
        <v>181</v>
      </c>
      <c r="B55" s="782"/>
      <c r="C55" s="465"/>
      <c r="D55" s="470"/>
      <c r="E55" s="470"/>
      <c r="F55" s="474"/>
      <c r="G55" s="478"/>
      <c r="H55" s="466">
        <f t="shared" si="6"/>
        <v>0</v>
      </c>
      <c r="I55" s="462">
        <f t="shared" si="7"/>
        <v>0</v>
      </c>
      <c r="J55" s="370">
        <f t="shared" si="8"/>
        <v>0</v>
      </c>
      <c r="K55" s="454">
        <f t="shared" si="18"/>
        <v>0</v>
      </c>
      <c r="L55" s="455">
        <f t="shared" si="18"/>
        <v>0</v>
      </c>
      <c r="M55" s="456">
        <f t="shared" si="18"/>
        <v>0</v>
      </c>
      <c r="N55" s="211">
        <f t="shared" si="18"/>
        <v>0</v>
      </c>
      <c r="O55" s="211">
        <f t="shared" si="18"/>
        <v>0</v>
      </c>
      <c r="P55" s="369">
        <f t="shared" si="18"/>
        <v>0</v>
      </c>
      <c r="Q55" s="455">
        <f t="shared" si="18"/>
        <v>0</v>
      </c>
      <c r="R55" s="455">
        <f t="shared" si="18"/>
        <v>0</v>
      </c>
      <c r="S55" s="456">
        <f t="shared" si="18"/>
        <v>0</v>
      </c>
      <c r="T55" s="211">
        <f t="shared" si="18"/>
        <v>0</v>
      </c>
      <c r="U55" s="211">
        <f t="shared" si="18"/>
        <v>0</v>
      </c>
      <c r="V55" s="211">
        <f t="shared" si="18"/>
        <v>0</v>
      </c>
      <c r="W55" s="368">
        <f t="shared" si="10"/>
        <v>0</v>
      </c>
      <c r="X55" s="454">
        <f t="shared" si="19"/>
        <v>0</v>
      </c>
      <c r="Y55" s="455">
        <f t="shared" si="19"/>
        <v>0</v>
      </c>
      <c r="Z55" s="456">
        <f t="shared" si="19"/>
        <v>0</v>
      </c>
      <c r="AA55" s="211">
        <f t="shared" si="19"/>
        <v>0</v>
      </c>
      <c r="AB55" s="211">
        <f t="shared" si="19"/>
        <v>0</v>
      </c>
      <c r="AC55" s="369">
        <f t="shared" si="19"/>
        <v>0</v>
      </c>
      <c r="AD55" s="455">
        <f t="shared" si="19"/>
        <v>0</v>
      </c>
      <c r="AE55" s="455">
        <f t="shared" si="19"/>
        <v>0</v>
      </c>
      <c r="AF55" s="456">
        <f t="shared" si="19"/>
        <v>0</v>
      </c>
      <c r="AG55" s="211">
        <f t="shared" si="19"/>
        <v>0</v>
      </c>
      <c r="AH55" s="211">
        <f t="shared" si="19"/>
        <v>0</v>
      </c>
      <c r="AI55" s="211">
        <f t="shared" si="19"/>
        <v>0</v>
      </c>
      <c r="AJ55" s="368">
        <f t="shared" si="12"/>
        <v>0</v>
      </c>
      <c r="AK55" s="454">
        <f t="shared" si="20"/>
        <v>0</v>
      </c>
      <c r="AL55" s="455">
        <f t="shared" si="20"/>
        <v>0</v>
      </c>
      <c r="AM55" s="456">
        <f t="shared" si="20"/>
        <v>0</v>
      </c>
      <c r="AN55" s="211">
        <f t="shared" si="20"/>
        <v>0</v>
      </c>
      <c r="AO55" s="211">
        <f t="shared" si="20"/>
        <v>0</v>
      </c>
      <c r="AP55" s="369">
        <f t="shared" si="20"/>
        <v>0</v>
      </c>
      <c r="AQ55" s="455">
        <f t="shared" si="20"/>
        <v>0</v>
      </c>
      <c r="AR55" s="455">
        <f t="shared" si="20"/>
        <v>0</v>
      </c>
      <c r="AS55" s="456">
        <f t="shared" si="20"/>
        <v>0</v>
      </c>
      <c r="AT55" s="211">
        <f t="shared" si="20"/>
        <v>0</v>
      </c>
      <c r="AU55" s="211">
        <f t="shared" si="20"/>
        <v>0</v>
      </c>
      <c r="AV55" s="211">
        <f t="shared" si="20"/>
        <v>0</v>
      </c>
      <c r="AW55" s="368">
        <f t="shared" si="14"/>
        <v>0</v>
      </c>
      <c r="AX55" s="367" t="e">
        <f>SUM(#REF!)</f>
        <v>#REF!</v>
      </c>
      <c r="AY55" s="366"/>
      <c r="AZ55" s="355"/>
      <c r="BA55" s="355"/>
      <c r="BB55" s="355"/>
      <c r="BC55" s="355"/>
      <c r="BD55" s="355"/>
      <c r="BE55" s="355"/>
      <c r="BF55" s="355"/>
      <c r="BG55" s="355"/>
      <c r="BH55" s="355"/>
      <c r="BI55" s="355"/>
      <c r="BJ55" s="355"/>
      <c r="BK55" s="355"/>
      <c r="BL55" s="355"/>
      <c r="BM55" s="355"/>
      <c r="BN55" s="355"/>
      <c r="BO55" s="355"/>
      <c r="BP55" s="355"/>
      <c r="BQ55" s="355"/>
      <c r="BR55" s="355"/>
      <c r="BS55" s="355"/>
      <c r="BT55" s="355"/>
      <c r="BU55" s="355"/>
      <c r="BV55" s="355"/>
      <c r="BW55" s="355"/>
      <c r="BX55" s="355"/>
    </row>
    <row r="56" spans="1:76" x14ac:dyDescent="0.2">
      <c r="A56" s="781" t="s">
        <v>182</v>
      </c>
      <c r="B56" s="782"/>
      <c r="C56" s="674"/>
      <c r="D56" s="675"/>
      <c r="E56" s="675"/>
      <c r="F56" s="676"/>
      <c r="G56" s="677"/>
      <c r="H56" s="466">
        <f t="shared" si="6"/>
        <v>0</v>
      </c>
      <c r="I56" s="462">
        <f t="shared" si="7"/>
        <v>0</v>
      </c>
      <c r="J56" s="370">
        <f t="shared" si="8"/>
        <v>0</v>
      </c>
      <c r="K56" s="454">
        <f t="shared" si="18"/>
        <v>0</v>
      </c>
      <c r="L56" s="455">
        <f t="shared" si="18"/>
        <v>0</v>
      </c>
      <c r="M56" s="456">
        <f t="shared" si="18"/>
        <v>0</v>
      </c>
      <c r="N56" s="211">
        <f t="shared" si="18"/>
        <v>0</v>
      </c>
      <c r="O56" s="211">
        <f t="shared" si="18"/>
        <v>0</v>
      </c>
      <c r="P56" s="369">
        <f t="shared" si="18"/>
        <v>0</v>
      </c>
      <c r="Q56" s="455">
        <f t="shared" si="18"/>
        <v>0</v>
      </c>
      <c r="R56" s="455">
        <f t="shared" si="18"/>
        <v>0</v>
      </c>
      <c r="S56" s="456">
        <f t="shared" si="18"/>
        <v>0</v>
      </c>
      <c r="T56" s="211">
        <f t="shared" si="18"/>
        <v>0</v>
      </c>
      <c r="U56" s="211">
        <f t="shared" si="18"/>
        <v>0</v>
      </c>
      <c r="V56" s="211">
        <f t="shared" si="18"/>
        <v>0</v>
      </c>
      <c r="W56" s="368">
        <f t="shared" si="10"/>
        <v>0</v>
      </c>
      <c r="X56" s="454">
        <f t="shared" si="19"/>
        <v>0</v>
      </c>
      <c r="Y56" s="455">
        <f t="shared" si="19"/>
        <v>0</v>
      </c>
      <c r="Z56" s="456">
        <f t="shared" si="19"/>
        <v>0</v>
      </c>
      <c r="AA56" s="211">
        <f t="shared" si="19"/>
        <v>0</v>
      </c>
      <c r="AB56" s="211">
        <f t="shared" si="19"/>
        <v>0</v>
      </c>
      <c r="AC56" s="369">
        <f t="shared" si="19"/>
        <v>0</v>
      </c>
      <c r="AD56" s="455">
        <f t="shared" si="19"/>
        <v>0</v>
      </c>
      <c r="AE56" s="455">
        <f t="shared" si="19"/>
        <v>0</v>
      </c>
      <c r="AF56" s="456">
        <f t="shared" si="19"/>
        <v>0</v>
      </c>
      <c r="AG56" s="211">
        <f t="shared" si="19"/>
        <v>0</v>
      </c>
      <c r="AH56" s="211">
        <f t="shared" si="19"/>
        <v>0</v>
      </c>
      <c r="AI56" s="211">
        <f t="shared" si="19"/>
        <v>0</v>
      </c>
      <c r="AJ56" s="368">
        <f t="shared" si="12"/>
        <v>0</v>
      </c>
      <c r="AK56" s="454">
        <f t="shared" si="20"/>
        <v>0</v>
      </c>
      <c r="AL56" s="455">
        <f t="shared" si="20"/>
        <v>0</v>
      </c>
      <c r="AM56" s="456">
        <f t="shared" si="20"/>
        <v>0</v>
      </c>
      <c r="AN56" s="211">
        <f t="shared" si="20"/>
        <v>0</v>
      </c>
      <c r="AO56" s="211">
        <f t="shared" si="20"/>
        <v>0</v>
      </c>
      <c r="AP56" s="369">
        <f t="shared" si="20"/>
        <v>0</v>
      </c>
      <c r="AQ56" s="455">
        <f t="shared" si="20"/>
        <v>0</v>
      </c>
      <c r="AR56" s="455">
        <f t="shared" si="20"/>
        <v>0</v>
      </c>
      <c r="AS56" s="456">
        <f t="shared" si="20"/>
        <v>0</v>
      </c>
      <c r="AT56" s="211">
        <f t="shared" si="20"/>
        <v>0</v>
      </c>
      <c r="AU56" s="211">
        <f t="shared" si="20"/>
        <v>0</v>
      </c>
      <c r="AV56" s="211">
        <f t="shared" si="20"/>
        <v>0</v>
      </c>
      <c r="AW56" s="368">
        <f t="shared" si="14"/>
        <v>0</v>
      </c>
      <c r="AX56" s="367" t="e">
        <f>SUM(#REF!)</f>
        <v>#REF!</v>
      </c>
      <c r="AY56" s="366"/>
      <c r="AZ56" s="355"/>
      <c r="BA56" s="355"/>
      <c r="BB56" s="355"/>
      <c r="BC56" s="355"/>
      <c r="BD56" s="355"/>
      <c r="BE56" s="355"/>
      <c r="BF56" s="355"/>
      <c r="BG56" s="355"/>
      <c r="BH56" s="355"/>
      <c r="BI56" s="355"/>
      <c r="BJ56" s="355"/>
      <c r="BK56" s="355"/>
      <c r="BL56" s="355"/>
      <c r="BM56" s="355"/>
      <c r="BN56" s="355"/>
      <c r="BO56" s="355"/>
      <c r="BP56" s="355"/>
      <c r="BQ56" s="355"/>
      <c r="BR56" s="355"/>
      <c r="BS56" s="355"/>
      <c r="BT56" s="355"/>
      <c r="BU56" s="355"/>
      <c r="BV56" s="355"/>
      <c r="BW56" s="355"/>
      <c r="BX56" s="355"/>
    </row>
    <row r="57" spans="1:76" x14ac:dyDescent="0.2">
      <c r="A57" s="781" t="s">
        <v>183</v>
      </c>
      <c r="B57" s="782"/>
      <c r="C57" s="674"/>
      <c r="D57" s="675"/>
      <c r="E57" s="675"/>
      <c r="F57" s="676"/>
      <c r="G57" s="677"/>
      <c r="H57" s="466">
        <f t="shared" si="6"/>
        <v>0</v>
      </c>
      <c r="I57" s="462">
        <f t="shared" si="7"/>
        <v>0</v>
      </c>
      <c r="J57" s="370">
        <f t="shared" si="8"/>
        <v>0</v>
      </c>
      <c r="K57" s="454">
        <f t="shared" ref="K57:V62" si="21">IF($C$12="A",IF(AND($D57&lt;=K$24,$E57&gt;=K$25),$H57/$J57,0),IF(AND($D57&lt;=K$24,$E57&gt;=K$25),$I57/$J57,0))</f>
        <v>0</v>
      </c>
      <c r="L57" s="455">
        <f t="shared" si="21"/>
        <v>0</v>
      </c>
      <c r="M57" s="456">
        <f t="shared" si="21"/>
        <v>0</v>
      </c>
      <c r="N57" s="211">
        <f t="shared" si="21"/>
        <v>0</v>
      </c>
      <c r="O57" s="211">
        <f t="shared" si="21"/>
        <v>0</v>
      </c>
      <c r="P57" s="369">
        <f t="shared" si="21"/>
        <v>0</v>
      </c>
      <c r="Q57" s="455">
        <f t="shared" si="21"/>
        <v>0</v>
      </c>
      <c r="R57" s="455">
        <f t="shared" si="21"/>
        <v>0</v>
      </c>
      <c r="S57" s="456">
        <f t="shared" si="21"/>
        <v>0</v>
      </c>
      <c r="T57" s="211">
        <f t="shared" si="21"/>
        <v>0</v>
      </c>
      <c r="U57" s="211">
        <f t="shared" si="21"/>
        <v>0</v>
      </c>
      <c r="V57" s="211">
        <f t="shared" si="21"/>
        <v>0</v>
      </c>
      <c r="W57" s="368">
        <f t="shared" si="10"/>
        <v>0</v>
      </c>
      <c r="X57" s="454">
        <f t="shared" ref="X57:AI62" si="22">IF($C$12="A",IF(AND($D57&lt;=X$24,$E57&gt;=X$25),$H57/$J57,0),IF(AND($D57&lt;=X$24,$E57&gt;=X$25),$I57/$J57,0))</f>
        <v>0</v>
      </c>
      <c r="Y57" s="455">
        <f t="shared" si="22"/>
        <v>0</v>
      </c>
      <c r="Z57" s="456">
        <f t="shared" si="22"/>
        <v>0</v>
      </c>
      <c r="AA57" s="211">
        <f t="shared" si="22"/>
        <v>0</v>
      </c>
      <c r="AB57" s="211">
        <f t="shared" si="22"/>
        <v>0</v>
      </c>
      <c r="AC57" s="369">
        <f t="shared" si="22"/>
        <v>0</v>
      </c>
      <c r="AD57" s="455">
        <f t="shared" si="22"/>
        <v>0</v>
      </c>
      <c r="AE57" s="455">
        <f t="shared" si="22"/>
        <v>0</v>
      </c>
      <c r="AF57" s="456">
        <f t="shared" si="22"/>
        <v>0</v>
      </c>
      <c r="AG57" s="211">
        <f t="shared" si="22"/>
        <v>0</v>
      </c>
      <c r="AH57" s="211">
        <f t="shared" si="22"/>
        <v>0</v>
      </c>
      <c r="AI57" s="211">
        <f t="shared" si="22"/>
        <v>0</v>
      </c>
      <c r="AJ57" s="368">
        <f t="shared" si="12"/>
        <v>0</v>
      </c>
      <c r="AK57" s="454">
        <f t="shared" ref="AK57:AV62" si="23">IF($C$12="A",IF(AND($D57&lt;=AK$24,$E57&gt;=AK$25),$H57/$J57,0),IF(AND($D57&lt;=AK$24,$E57&gt;=AK$25),$I57/$J57,0))</f>
        <v>0</v>
      </c>
      <c r="AL57" s="455">
        <f t="shared" si="23"/>
        <v>0</v>
      </c>
      <c r="AM57" s="456">
        <f t="shared" si="23"/>
        <v>0</v>
      </c>
      <c r="AN57" s="211">
        <f t="shared" si="23"/>
        <v>0</v>
      </c>
      <c r="AO57" s="211">
        <f t="shared" si="23"/>
        <v>0</v>
      </c>
      <c r="AP57" s="369">
        <f t="shared" si="23"/>
        <v>0</v>
      </c>
      <c r="AQ57" s="455">
        <f t="shared" si="23"/>
        <v>0</v>
      </c>
      <c r="AR57" s="455">
        <f t="shared" si="23"/>
        <v>0</v>
      </c>
      <c r="AS57" s="456">
        <f t="shared" si="23"/>
        <v>0</v>
      </c>
      <c r="AT57" s="211">
        <f t="shared" si="23"/>
        <v>0</v>
      </c>
      <c r="AU57" s="211">
        <f t="shared" si="23"/>
        <v>0</v>
      </c>
      <c r="AV57" s="211">
        <f t="shared" si="23"/>
        <v>0</v>
      </c>
      <c r="AW57" s="368">
        <f t="shared" si="14"/>
        <v>0</v>
      </c>
      <c r="AX57" s="367" t="e">
        <f>SUM(#REF!)</f>
        <v>#REF!</v>
      </c>
      <c r="AY57" s="366"/>
      <c r="AZ57" s="355"/>
      <c r="BA57" s="355"/>
      <c r="BB57" s="355"/>
      <c r="BC57" s="355"/>
      <c r="BD57" s="355"/>
      <c r="BE57" s="355"/>
      <c r="BF57" s="355"/>
      <c r="BG57" s="355"/>
      <c r="BH57" s="355"/>
      <c r="BI57" s="355"/>
      <c r="BJ57" s="355"/>
      <c r="BK57" s="355"/>
      <c r="BL57" s="355"/>
      <c r="BM57" s="355"/>
      <c r="BN57" s="355"/>
      <c r="BO57" s="355"/>
      <c r="BP57" s="355"/>
      <c r="BQ57" s="355"/>
      <c r="BR57" s="355"/>
      <c r="BS57" s="355"/>
      <c r="BT57" s="355"/>
      <c r="BU57" s="355"/>
      <c r="BV57" s="355"/>
      <c r="BW57" s="355"/>
      <c r="BX57" s="355"/>
    </row>
    <row r="58" spans="1:76" x14ac:dyDescent="0.2">
      <c r="A58" s="781" t="s">
        <v>184</v>
      </c>
      <c r="B58" s="782"/>
      <c r="C58" s="465"/>
      <c r="D58" s="470"/>
      <c r="E58" s="470"/>
      <c r="F58" s="474"/>
      <c r="G58" s="478"/>
      <c r="H58" s="466">
        <f t="shared" si="6"/>
        <v>0</v>
      </c>
      <c r="I58" s="462">
        <f t="shared" si="7"/>
        <v>0</v>
      </c>
      <c r="J58" s="370">
        <f t="shared" si="8"/>
        <v>0</v>
      </c>
      <c r="K58" s="454">
        <f t="shared" si="21"/>
        <v>0</v>
      </c>
      <c r="L58" s="455">
        <f t="shared" si="21"/>
        <v>0</v>
      </c>
      <c r="M58" s="456">
        <f t="shared" si="21"/>
        <v>0</v>
      </c>
      <c r="N58" s="211">
        <f t="shared" si="21"/>
        <v>0</v>
      </c>
      <c r="O58" s="211">
        <f t="shared" si="21"/>
        <v>0</v>
      </c>
      <c r="P58" s="369">
        <f t="shared" si="21"/>
        <v>0</v>
      </c>
      <c r="Q58" s="455">
        <f t="shared" si="21"/>
        <v>0</v>
      </c>
      <c r="R58" s="455">
        <f t="shared" si="21"/>
        <v>0</v>
      </c>
      <c r="S58" s="456">
        <f t="shared" si="21"/>
        <v>0</v>
      </c>
      <c r="T58" s="211">
        <f t="shared" si="21"/>
        <v>0</v>
      </c>
      <c r="U58" s="211">
        <f t="shared" si="21"/>
        <v>0</v>
      </c>
      <c r="V58" s="211">
        <f t="shared" si="21"/>
        <v>0</v>
      </c>
      <c r="W58" s="368">
        <f t="shared" si="10"/>
        <v>0</v>
      </c>
      <c r="X58" s="454">
        <f t="shared" si="22"/>
        <v>0</v>
      </c>
      <c r="Y58" s="455">
        <f t="shared" si="22"/>
        <v>0</v>
      </c>
      <c r="Z58" s="456">
        <f t="shared" si="22"/>
        <v>0</v>
      </c>
      <c r="AA58" s="211">
        <f t="shared" si="22"/>
        <v>0</v>
      </c>
      <c r="AB58" s="211">
        <f t="shared" si="22"/>
        <v>0</v>
      </c>
      <c r="AC58" s="369">
        <f t="shared" si="22"/>
        <v>0</v>
      </c>
      <c r="AD58" s="455">
        <f t="shared" si="22"/>
        <v>0</v>
      </c>
      <c r="AE58" s="455">
        <f t="shared" si="22"/>
        <v>0</v>
      </c>
      <c r="AF58" s="456">
        <f t="shared" si="22"/>
        <v>0</v>
      </c>
      <c r="AG58" s="211">
        <f t="shared" si="22"/>
        <v>0</v>
      </c>
      <c r="AH58" s="211">
        <f t="shared" si="22"/>
        <v>0</v>
      </c>
      <c r="AI58" s="211">
        <f t="shared" si="22"/>
        <v>0</v>
      </c>
      <c r="AJ58" s="368">
        <f t="shared" si="12"/>
        <v>0</v>
      </c>
      <c r="AK58" s="454">
        <f t="shared" si="23"/>
        <v>0</v>
      </c>
      <c r="AL58" s="455">
        <f t="shared" si="23"/>
        <v>0</v>
      </c>
      <c r="AM58" s="456">
        <f t="shared" si="23"/>
        <v>0</v>
      </c>
      <c r="AN58" s="211">
        <f t="shared" si="23"/>
        <v>0</v>
      </c>
      <c r="AO58" s="211">
        <f t="shared" si="23"/>
        <v>0</v>
      </c>
      <c r="AP58" s="369">
        <f t="shared" si="23"/>
        <v>0</v>
      </c>
      <c r="AQ58" s="455">
        <f t="shared" si="23"/>
        <v>0</v>
      </c>
      <c r="AR58" s="455">
        <f t="shared" si="23"/>
        <v>0</v>
      </c>
      <c r="AS58" s="456">
        <f t="shared" si="23"/>
        <v>0</v>
      </c>
      <c r="AT58" s="211">
        <f t="shared" si="23"/>
        <v>0</v>
      </c>
      <c r="AU58" s="211">
        <f t="shared" si="23"/>
        <v>0</v>
      </c>
      <c r="AV58" s="211">
        <f t="shared" si="23"/>
        <v>0</v>
      </c>
      <c r="AW58" s="368">
        <f t="shared" si="14"/>
        <v>0</v>
      </c>
      <c r="AX58" s="367" t="e">
        <f>SUM(#REF!)</f>
        <v>#REF!</v>
      </c>
      <c r="AY58" s="366"/>
      <c r="AZ58" s="355"/>
      <c r="BA58" s="355"/>
      <c r="BB58" s="355"/>
      <c r="BC58" s="355"/>
      <c r="BD58" s="355"/>
      <c r="BE58" s="355"/>
      <c r="BF58" s="355"/>
      <c r="BG58" s="355"/>
      <c r="BH58" s="355"/>
      <c r="BI58" s="355"/>
      <c r="BJ58" s="355"/>
      <c r="BK58" s="355"/>
      <c r="BL58" s="355"/>
      <c r="BM58" s="355"/>
      <c r="BN58" s="355"/>
      <c r="BO58" s="355"/>
      <c r="BP58" s="355"/>
      <c r="BQ58" s="355"/>
      <c r="BR58" s="355"/>
      <c r="BS58" s="355"/>
      <c r="BT58" s="355"/>
      <c r="BU58" s="355"/>
      <c r="BV58" s="355"/>
      <c r="BW58" s="355"/>
      <c r="BX58" s="355"/>
    </row>
    <row r="59" spans="1:76" x14ac:dyDescent="0.2">
      <c r="A59" s="781" t="s">
        <v>185</v>
      </c>
      <c r="B59" s="782"/>
      <c r="C59" s="674"/>
      <c r="D59" s="675"/>
      <c r="E59" s="675"/>
      <c r="F59" s="676"/>
      <c r="G59" s="677"/>
      <c r="H59" s="466">
        <f t="shared" si="6"/>
        <v>0</v>
      </c>
      <c r="I59" s="462">
        <f t="shared" si="7"/>
        <v>0</v>
      </c>
      <c r="J59" s="370">
        <f t="shared" si="8"/>
        <v>0</v>
      </c>
      <c r="K59" s="454">
        <f t="shared" si="21"/>
        <v>0</v>
      </c>
      <c r="L59" s="455">
        <f t="shared" si="21"/>
        <v>0</v>
      </c>
      <c r="M59" s="456">
        <f t="shared" si="21"/>
        <v>0</v>
      </c>
      <c r="N59" s="211">
        <f t="shared" si="21"/>
        <v>0</v>
      </c>
      <c r="O59" s="211">
        <f t="shared" si="21"/>
        <v>0</v>
      </c>
      <c r="P59" s="369">
        <f t="shared" si="21"/>
        <v>0</v>
      </c>
      <c r="Q59" s="455">
        <f t="shared" si="21"/>
        <v>0</v>
      </c>
      <c r="R59" s="455">
        <f t="shared" si="21"/>
        <v>0</v>
      </c>
      <c r="S59" s="456">
        <f t="shared" si="21"/>
        <v>0</v>
      </c>
      <c r="T59" s="211">
        <f t="shared" si="21"/>
        <v>0</v>
      </c>
      <c r="U59" s="211">
        <f t="shared" si="21"/>
        <v>0</v>
      </c>
      <c r="V59" s="211">
        <f t="shared" si="21"/>
        <v>0</v>
      </c>
      <c r="W59" s="368">
        <f t="shared" si="10"/>
        <v>0</v>
      </c>
      <c r="X59" s="454">
        <f t="shared" si="22"/>
        <v>0</v>
      </c>
      <c r="Y59" s="455">
        <f t="shared" si="22"/>
        <v>0</v>
      </c>
      <c r="Z59" s="456">
        <f t="shared" si="22"/>
        <v>0</v>
      </c>
      <c r="AA59" s="211">
        <f t="shared" si="22"/>
        <v>0</v>
      </c>
      <c r="AB59" s="211">
        <f t="shared" si="22"/>
        <v>0</v>
      </c>
      <c r="AC59" s="369">
        <f t="shared" si="22"/>
        <v>0</v>
      </c>
      <c r="AD59" s="455">
        <f t="shared" si="22"/>
        <v>0</v>
      </c>
      <c r="AE59" s="455">
        <f t="shared" si="22"/>
        <v>0</v>
      </c>
      <c r="AF59" s="456">
        <f t="shared" si="22"/>
        <v>0</v>
      </c>
      <c r="AG59" s="211">
        <f t="shared" si="22"/>
        <v>0</v>
      </c>
      <c r="AH59" s="211">
        <f t="shared" si="22"/>
        <v>0</v>
      </c>
      <c r="AI59" s="211">
        <f t="shared" si="22"/>
        <v>0</v>
      </c>
      <c r="AJ59" s="368">
        <f t="shared" si="12"/>
        <v>0</v>
      </c>
      <c r="AK59" s="454">
        <f t="shared" si="23"/>
        <v>0</v>
      </c>
      <c r="AL59" s="455">
        <f t="shared" si="23"/>
        <v>0</v>
      </c>
      <c r="AM59" s="456">
        <f t="shared" si="23"/>
        <v>0</v>
      </c>
      <c r="AN59" s="211">
        <f t="shared" si="23"/>
        <v>0</v>
      </c>
      <c r="AO59" s="211">
        <f t="shared" si="23"/>
        <v>0</v>
      </c>
      <c r="AP59" s="369">
        <f t="shared" si="23"/>
        <v>0</v>
      </c>
      <c r="AQ59" s="455">
        <f t="shared" si="23"/>
        <v>0</v>
      </c>
      <c r="AR59" s="455">
        <f t="shared" si="23"/>
        <v>0</v>
      </c>
      <c r="AS59" s="456">
        <f t="shared" si="23"/>
        <v>0</v>
      </c>
      <c r="AT59" s="211">
        <f t="shared" si="23"/>
        <v>0</v>
      </c>
      <c r="AU59" s="211">
        <f t="shared" si="23"/>
        <v>0</v>
      </c>
      <c r="AV59" s="211">
        <f t="shared" si="23"/>
        <v>0</v>
      </c>
      <c r="AW59" s="368">
        <f t="shared" si="14"/>
        <v>0</v>
      </c>
      <c r="AX59" s="367" t="e">
        <f>SUM(#REF!)</f>
        <v>#REF!</v>
      </c>
      <c r="AY59" s="366"/>
      <c r="AZ59" s="355"/>
      <c r="BA59" s="355"/>
      <c r="BB59" s="355"/>
      <c r="BC59" s="355"/>
      <c r="BD59" s="355"/>
      <c r="BE59" s="355"/>
      <c r="BF59" s="355"/>
      <c r="BG59" s="355"/>
      <c r="BH59" s="355"/>
      <c r="BI59" s="355"/>
      <c r="BJ59" s="355"/>
      <c r="BK59" s="355"/>
      <c r="BL59" s="355"/>
      <c r="BM59" s="355"/>
      <c r="BN59" s="355"/>
      <c r="BO59" s="355"/>
      <c r="BP59" s="355"/>
      <c r="BQ59" s="355"/>
      <c r="BR59" s="355"/>
      <c r="BS59" s="355"/>
      <c r="BT59" s="355"/>
      <c r="BU59" s="355"/>
      <c r="BV59" s="355"/>
      <c r="BW59" s="355"/>
      <c r="BX59" s="355"/>
    </row>
    <row r="60" spans="1:76" x14ac:dyDescent="0.2">
      <c r="A60" s="781" t="s">
        <v>186</v>
      </c>
      <c r="B60" s="782"/>
      <c r="C60" s="465"/>
      <c r="D60" s="470"/>
      <c r="E60" s="470"/>
      <c r="F60" s="474"/>
      <c r="G60" s="478"/>
      <c r="H60" s="466">
        <f t="shared" si="6"/>
        <v>0</v>
      </c>
      <c r="I60" s="462">
        <f t="shared" si="7"/>
        <v>0</v>
      </c>
      <c r="J60" s="370">
        <f t="shared" si="8"/>
        <v>0</v>
      </c>
      <c r="K60" s="454">
        <f t="shared" si="21"/>
        <v>0</v>
      </c>
      <c r="L60" s="455">
        <f t="shared" si="21"/>
        <v>0</v>
      </c>
      <c r="M60" s="456">
        <f t="shared" si="21"/>
        <v>0</v>
      </c>
      <c r="N60" s="211">
        <f t="shared" si="21"/>
        <v>0</v>
      </c>
      <c r="O60" s="211">
        <f t="shared" si="21"/>
        <v>0</v>
      </c>
      <c r="P60" s="369">
        <f t="shared" si="21"/>
        <v>0</v>
      </c>
      <c r="Q60" s="455">
        <f t="shared" si="21"/>
        <v>0</v>
      </c>
      <c r="R60" s="455">
        <f t="shared" si="21"/>
        <v>0</v>
      </c>
      <c r="S60" s="456">
        <f t="shared" si="21"/>
        <v>0</v>
      </c>
      <c r="T60" s="211">
        <f t="shared" si="21"/>
        <v>0</v>
      </c>
      <c r="U60" s="211">
        <f t="shared" si="21"/>
        <v>0</v>
      </c>
      <c r="V60" s="211">
        <f t="shared" si="21"/>
        <v>0</v>
      </c>
      <c r="W60" s="368">
        <f t="shared" si="10"/>
        <v>0</v>
      </c>
      <c r="X60" s="454">
        <f t="shared" si="22"/>
        <v>0</v>
      </c>
      <c r="Y60" s="455">
        <f t="shared" si="22"/>
        <v>0</v>
      </c>
      <c r="Z60" s="456">
        <f t="shared" si="22"/>
        <v>0</v>
      </c>
      <c r="AA60" s="211">
        <f t="shared" si="22"/>
        <v>0</v>
      </c>
      <c r="AB60" s="211">
        <f t="shared" si="22"/>
        <v>0</v>
      </c>
      <c r="AC60" s="369">
        <f t="shared" si="22"/>
        <v>0</v>
      </c>
      <c r="AD60" s="455">
        <f t="shared" si="22"/>
        <v>0</v>
      </c>
      <c r="AE60" s="455">
        <f t="shared" si="22"/>
        <v>0</v>
      </c>
      <c r="AF60" s="456">
        <f t="shared" si="22"/>
        <v>0</v>
      </c>
      <c r="AG60" s="211">
        <f t="shared" si="22"/>
        <v>0</v>
      </c>
      <c r="AH60" s="211">
        <f t="shared" si="22"/>
        <v>0</v>
      </c>
      <c r="AI60" s="211">
        <f t="shared" si="22"/>
        <v>0</v>
      </c>
      <c r="AJ60" s="368">
        <f t="shared" si="12"/>
        <v>0</v>
      </c>
      <c r="AK60" s="454">
        <f t="shared" si="23"/>
        <v>0</v>
      </c>
      <c r="AL60" s="455">
        <f t="shared" si="23"/>
        <v>0</v>
      </c>
      <c r="AM60" s="456">
        <f t="shared" si="23"/>
        <v>0</v>
      </c>
      <c r="AN60" s="211">
        <f t="shared" si="23"/>
        <v>0</v>
      </c>
      <c r="AO60" s="211">
        <f t="shared" si="23"/>
        <v>0</v>
      </c>
      <c r="AP60" s="369">
        <f t="shared" si="23"/>
        <v>0</v>
      </c>
      <c r="AQ60" s="455">
        <f t="shared" si="23"/>
        <v>0</v>
      </c>
      <c r="AR60" s="455">
        <f t="shared" si="23"/>
        <v>0</v>
      </c>
      <c r="AS60" s="456">
        <f t="shared" si="23"/>
        <v>0</v>
      </c>
      <c r="AT60" s="211">
        <f t="shared" si="23"/>
        <v>0</v>
      </c>
      <c r="AU60" s="211">
        <f t="shared" si="23"/>
        <v>0</v>
      </c>
      <c r="AV60" s="211">
        <f t="shared" si="23"/>
        <v>0</v>
      </c>
      <c r="AW60" s="368">
        <f t="shared" si="14"/>
        <v>0</v>
      </c>
      <c r="AX60" s="367" t="e">
        <f>SUM(#REF!)</f>
        <v>#REF!</v>
      </c>
      <c r="AY60" s="366"/>
      <c r="AZ60" s="355"/>
      <c r="BA60" s="355"/>
      <c r="BB60" s="355"/>
      <c r="BC60" s="355"/>
      <c r="BD60" s="355"/>
      <c r="BE60" s="355"/>
      <c r="BF60" s="355"/>
      <c r="BG60" s="355"/>
      <c r="BH60" s="355"/>
      <c r="BI60" s="355"/>
      <c r="BJ60" s="355"/>
      <c r="BK60" s="355"/>
      <c r="BL60" s="355"/>
      <c r="BM60" s="355"/>
      <c r="BN60" s="355"/>
      <c r="BO60" s="355"/>
      <c r="BP60" s="355"/>
      <c r="BQ60" s="355"/>
      <c r="BR60" s="355"/>
      <c r="BS60" s="355"/>
      <c r="BT60" s="355"/>
      <c r="BU60" s="355"/>
      <c r="BV60" s="355"/>
      <c r="BW60" s="355"/>
      <c r="BX60" s="355"/>
    </row>
    <row r="61" spans="1:76" x14ac:dyDescent="0.2">
      <c r="A61" s="781" t="s">
        <v>187</v>
      </c>
      <c r="B61" s="782"/>
      <c r="C61" s="465"/>
      <c r="D61" s="470"/>
      <c r="E61" s="470"/>
      <c r="F61" s="474"/>
      <c r="G61" s="478"/>
      <c r="H61" s="466">
        <f t="shared" si="6"/>
        <v>0</v>
      </c>
      <c r="I61" s="462">
        <f t="shared" si="7"/>
        <v>0</v>
      </c>
      <c r="J61" s="370">
        <f t="shared" si="8"/>
        <v>0</v>
      </c>
      <c r="K61" s="454">
        <f t="shared" si="21"/>
        <v>0</v>
      </c>
      <c r="L61" s="455">
        <f t="shared" si="21"/>
        <v>0</v>
      </c>
      <c r="M61" s="456">
        <f t="shared" si="21"/>
        <v>0</v>
      </c>
      <c r="N61" s="211">
        <f t="shared" si="21"/>
        <v>0</v>
      </c>
      <c r="O61" s="211">
        <f t="shared" si="21"/>
        <v>0</v>
      </c>
      <c r="P61" s="369">
        <f t="shared" si="21"/>
        <v>0</v>
      </c>
      <c r="Q61" s="455">
        <f t="shared" si="21"/>
        <v>0</v>
      </c>
      <c r="R61" s="455">
        <f t="shared" si="21"/>
        <v>0</v>
      </c>
      <c r="S61" s="456">
        <f t="shared" si="21"/>
        <v>0</v>
      </c>
      <c r="T61" s="211">
        <f t="shared" si="21"/>
        <v>0</v>
      </c>
      <c r="U61" s="211">
        <f t="shared" si="21"/>
        <v>0</v>
      </c>
      <c r="V61" s="211">
        <f t="shared" si="21"/>
        <v>0</v>
      </c>
      <c r="W61" s="368">
        <f t="shared" si="10"/>
        <v>0</v>
      </c>
      <c r="X61" s="454">
        <f t="shared" si="22"/>
        <v>0</v>
      </c>
      <c r="Y61" s="455">
        <f t="shared" si="22"/>
        <v>0</v>
      </c>
      <c r="Z61" s="456">
        <f t="shared" si="22"/>
        <v>0</v>
      </c>
      <c r="AA61" s="211">
        <f t="shared" si="22"/>
        <v>0</v>
      </c>
      <c r="AB61" s="211">
        <f t="shared" si="22"/>
        <v>0</v>
      </c>
      <c r="AC61" s="369">
        <f t="shared" si="22"/>
        <v>0</v>
      </c>
      <c r="AD61" s="455">
        <f t="shared" si="22"/>
        <v>0</v>
      </c>
      <c r="AE61" s="455">
        <f t="shared" si="22"/>
        <v>0</v>
      </c>
      <c r="AF61" s="456">
        <f t="shared" si="22"/>
        <v>0</v>
      </c>
      <c r="AG61" s="211">
        <f t="shared" si="22"/>
        <v>0</v>
      </c>
      <c r="AH61" s="211">
        <f t="shared" si="22"/>
        <v>0</v>
      </c>
      <c r="AI61" s="211">
        <f t="shared" si="22"/>
        <v>0</v>
      </c>
      <c r="AJ61" s="368">
        <f t="shared" si="12"/>
        <v>0</v>
      </c>
      <c r="AK61" s="454">
        <f t="shared" si="23"/>
        <v>0</v>
      </c>
      <c r="AL61" s="455">
        <f t="shared" si="23"/>
        <v>0</v>
      </c>
      <c r="AM61" s="456">
        <f t="shared" si="23"/>
        <v>0</v>
      </c>
      <c r="AN61" s="211">
        <f t="shared" si="23"/>
        <v>0</v>
      </c>
      <c r="AO61" s="211">
        <f t="shared" si="23"/>
        <v>0</v>
      </c>
      <c r="AP61" s="369">
        <f t="shared" si="23"/>
        <v>0</v>
      </c>
      <c r="AQ61" s="455">
        <f t="shared" si="23"/>
        <v>0</v>
      </c>
      <c r="AR61" s="455">
        <f t="shared" si="23"/>
        <v>0</v>
      </c>
      <c r="AS61" s="456">
        <f t="shared" si="23"/>
        <v>0</v>
      </c>
      <c r="AT61" s="211">
        <f t="shared" si="23"/>
        <v>0</v>
      </c>
      <c r="AU61" s="211">
        <f t="shared" si="23"/>
        <v>0</v>
      </c>
      <c r="AV61" s="211">
        <f t="shared" si="23"/>
        <v>0</v>
      </c>
      <c r="AW61" s="368">
        <f t="shared" si="14"/>
        <v>0</v>
      </c>
      <c r="AX61" s="367" t="e">
        <f>SUM(#REF!)</f>
        <v>#REF!</v>
      </c>
      <c r="AY61" s="366"/>
      <c r="AZ61" s="355"/>
      <c r="BA61" s="355"/>
      <c r="BB61" s="355"/>
      <c r="BC61" s="355"/>
      <c r="BD61" s="355"/>
      <c r="BE61" s="355"/>
      <c r="BF61" s="355"/>
      <c r="BG61" s="355"/>
      <c r="BH61" s="355"/>
      <c r="BI61" s="355"/>
      <c r="BJ61" s="355"/>
      <c r="BK61" s="355"/>
      <c r="BL61" s="355"/>
      <c r="BM61" s="355"/>
      <c r="BN61" s="355"/>
      <c r="BO61" s="355"/>
      <c r="BP61" s="355"/>
      <c r="BQ61" s="355"/>
      <c r="BR61" s="355"/>
      <c r="BS61" s="355"/>
      <c r="BT61" s="355"/>
      <c r="BU61" s="355"/>
      <c r="BV61" s="355"/>
      <c r="BW61" s="355"/>
      <c r="BX61" s="355"/>
    </row>
    <row r="62" spans="1:76" x14ac:dyDescent="0.2">
      <c r="A62" s="450" t="s">
        <v>188</v>
      </c>
      <c r="B62" s="372"/>
      <c r="C62" s="465"/>
      <c r="D62" s="470"/>
      <c r="E62" s="470"/>
      <c r="F62" s="474"/>
      <c r="G62" s="478"/>
      <c r="H62" s="466">
        <f t="shared" si="6"/>
        <v>0</v>
      </c>
      <c r="I62" s="462">
        <f t="shared" si="7"/>
        <v>0</v>
      </c>
      <c r="J62" s="370">
        <f t="shared" si="8"/>
        <v>0</v>
      </c>
      <c r="K62" s="457">
        <f t="shared" si="21"/>
        <v>0</v>
      </c>
      <c r="L62" s="458">
        <f t="shared" si="21"/>
        <v>0</v>
      </c>
      <c r="M62" s="459">
        <f t="shared" si="21"/>
        <v>0</v>
      </c>
      <c r="N62" s="451">
        <f t="shared" si="21"/>
        <v>0</v>
      </c>
      <c r="O62" s="451">
        <f t="shared" si="21"/>
        <v>0</v>
      </c>
      <c r="P62" s="452">
        <f t="shared" si="21"/>
        <v>0</v>
      </c>
      <c r="Q62" s="458">
        <f t="shared" si="21"/>
        <v>0</v>
      </c>
      <c r="R62" s="458">
        <f t="shared" si="21"/>
        <v>0</v>
      </c>
      <c r="S62" s="459">
        <f t="shared" si="21"/>
        <v>0</v>
      </c>
      <c r="T62" s="451">
        <f t="shared" si="21"/>
        <v>0</v>
      </c>
      <c r="U62" s="451">
        <f t="shared" si="21"/>
        <v>0</v>
      </c>
      <c r="V62" s="451">
        <f t="shared" si="21"/>
        <v>0</v>
      </c>
      <c r="W62" s="453">
        <f t="shared" si="10"/>
        <v>0</v>
      </c>
      <c r="X62" s="457">
        <f t="shared" si="22"/>
        <v>0</v>
      </c>
      <c r="Y62" s="458">
        <f t="shared" si="22"/>
        <v>0</v>
      </c>
      <c r="Z62" s="459">
        <f t="shared" si="22"/>
        <v>0</v>
      </c>
      <c r="AA62" s="451">
        <f t="shared" si="22"/>
        <v>0</v>
      </c>
      <c r="AB62" s="451">
        <f t="shared" si="22"/>
        <v>0</v>
      </c>
      <c r="AC62" s="452">
        <f t="shared" si="22"/>
        <v>0</v>
      </c>
      <c r="AD62" s="458">
        <f t="shared" si="22"/>
        <v>0</v>
      </c>
      <c r="AE62" s="458">
        <f t="shared" si="22"/>
        <v>0</v>
      </c>
      <c r="AF62" s="459">
        <f t="shared" si="22"/>
        <v>0</v>
      </c>
      <c r="AG62" s="451">
        <f t="shared" si="22"/>
        <v>0</v>
      </c>
      <c r="AH62" s="451">
        <f t="shared" si="22"/>
        <v>0</v>
      </c>
      <c r="AI62" s="451">
        <f t="shared" si="22"/>
        <v>0</v>
      </c>
      <c r="AJ62" s="453">
        <f t="shared" si="12"/>
        <v>0</v>
      </c>
      <c r="AK62" s="457">
        <f t="shared" si="23"/>
        <v>0</v>
      </c>
      <c r="AL62" s="458">
        <f t="shared" si="23"/>
        <v>0</v>
      </c>
      <c r="AM62" s="459">
        <f t="shared" si="23"/>
        <v>0</v>
      </c>
      <c r="AN62" s="451">
        <f t="shared" si="23"/>
        <v>0</v>
      </c>
      <c r="AO62" s="451">
        <f t="shared" si="23"/>
        <v>0</v>
      </c>
      <c r="AP62" s="452">
        <f t="shared" si="23"/>
        <v>0</v>
      </c>
      <c r="AQ62" s="458">
        <f t="shared" si="23"/>
        <v>0</v>
      </c>
      <c r="AR62" s="458">
        <f t="shared" si="23"/>
        <v>0</v>
      </c>
      <c r="AS62" s="459">
        <f t="shared" si="23"/>
        <v>0</v>
      </c>
      <c r="AT62" s="451">
        <f t="shared" si="23"/>
        <v>0</v>
      </c>
      <c r="AU62" s="451">
        <f t="shared" si="23"/>
        <v>0</v>
      </c>
      <c r="AV62" s="451">
        <f t="shared" si="23"/>
        <v>0</v>
      </c>
      <c r="AW62" s="453">
        <f t="shared" si="14"/>
        <v>0</v>
      </c>
      <c r="AX62" s="367" t="e">
        <f>SUM(#REF!)</f>
        <v>#REF!</v>
      </c>
      <c r="AY62" s="366"/>
      <c r="AZ62" s="355"/>
      <c r="BA62" s="355"/>
      <c r="BB62" s="355"/>
      <c r="BC62" s="355"/>
      <c r="BD62" s="355"/>
      <c r="BE62" s="355"/>
      <c r="BF62" s="355"/>
      <c r="BG62" s="355"/>
      <c r="BH62" s="355"/>
      <c r="BI62" s="355"/>
      <c r="BJ62" s="355"/>
      <c r="BK62" s="355"/>
      <c r="BL62" s="355"/>
      <c r="BM62" s="355"/>
      <c r="BN62" s="355"/>
      <c r="BO62" s="355"/>
      <c r="BP62" s="355"/>
      <c r="BQ62" s="355"/>
      <c r="BR62" s="355"/>
      <c r="BS62" s="355"/>
      <c r="BT62" s="355"/>
      <c r="BU62" s="355"/>
      <c r="BV62" s="355"/>
      <c r="BW62" s="355"/>
      <c r="BX62" s="355"/>
    </row>
    <row r="63" spans="1:76" ht="13.5" thickBot="1" x14ac:dyDescent="0.25">
      <c r="A63" s="365" t="s">
        <v>189</v>
      </c>
      <c r="B63" s="364"/>
      <c r="C63" s="364"/>
      <c r="D63" s="364"/>
      <c r="E63" s="364"/>
      <c r="F63" s="364"/>
      <c r="G63" s="364"/>
      <c r="H63" s="364"/>
      <c r="I63" s="364"/>
      <c r="J63" s="481"/>
      <c r="K63" s="362">
        <f>SUM(K27:K62)</f>
        <v>0</v>
      </c>
      <c r="L63" s="361">
        <f t="shared" ref="L63:AW63" si="24">SUM(L27:L62)</f>
        <v>0</v>
      </c>
      <c r="M63" s="360">
        <f t="shared" si="24"/>
        <v>0</v>
      </c>
      <c r="N63" s="362">
        <f t="shared" si="24"/>
        <v>0</v>
      </c>
      <c r="O63" s="361">
        <f t="shared" si="24"/>
        <v>0</v>
      </c>
      <c r="P63" s="360">
        <f>SUM(P27:P62)</f>
        <v>0</v>
      </c>
      <c r="Q63" s="362">
        <f t="shared" si="24"/>
        <v>0</v>
      </c>
      <c r="R63" s="361">
        <f t="shared" si="24"/>
        <v>0</v>
      </c>
      <c r="S63" s="360">
        <f t="shared" si="24"/>
        <v>0</v>
      </c>
      <c r="T63" s="362">
        <f t="shared" si="24"/>
        <v>0</v>
      </c>
      <c r="U63" s="361">
        <f t="shared" si="24"/>
        <v>0</v>
      </c>
      <c r="V63" s="360">
        <f t="shared" si="24"/>
        <v>0</v>
      </c>
      <c r="W63" s="363">
        <f t="shared" si="24"/>
        <v>0</v>
      </c>
      <c r="X63" s="362">
        <f t="shared" si="24"/>
        <v>0</v>
      </c>
      <c r="Y63" s="361">
        <f t="shared" si="24"/>
        <v>0</v>
      </c>
      <c r="Z63" s="360">
        <f t="shared" si="24"/>
        <v>0</v>
      </c>
      <c r="AA63" s="362">
        <f t="shared" si="24"/>
        <v>0</v>
      </c>
      <c r="AB63" s="361">
        <f t="shared" si="24"/>
        <v>0</v>
      </c>
      <c r="AC63" s="360">
        <f t="shared" si="24"/>
        <v>0</v>
      </c>
      <c r="AD63" s="362">
        <f t="shared" si="24"/>
        <v>0</v>
      </c>
      <c r="AE63" s="361">
        <f t="shared" si="24"/>
        <v>0</v>
      </c>
      <c r="AF63" s="360">
        <f t="shared" si="24"/>
        <v>0</v>
      </c>
      <c r="AG63" s="362">
        <f t="shared" si="24"/>
        <v>0</v>
      </c>
      <c r="AH63" s="361">
        <f t="shared" si="24"/>
        <v>0</v>
      </c>
      <c r="AI63" s="360">
        <f t="shared" si="24"/>
        <v>0</v>
      </c>
      <c r="AJ63" s="363">
        <f t="shared" si="24"/>
        <v>0</v>
      </c>
      <c r="AK63" s="362">
        <f t="shared" si="24"/>
        <v>0</v>
      </c>
      <c r="AL63" s="361">
        <f t="shared" si="24"/>
        <v>0</v>
      </c>
      <c r="AM63" s="360">
        <f t="shared" si="24"/>
        <v>0</v>
      </c>
      <c r="AN63" s="362">
        <f t="shared" si="24"/>
        <v>0</v>
      </c>
      <c r="AO63" s="361">
        <f t="shared" si="24"/>
        <v>0</v>
      </c>
      <c r="AP63" s="360">
        <f t="shared" si="24"/>
        <v>0</v>
      </c>
      <c r="AQ63" s="362">
        <f t="shared" si="24"/>
        <v>0</v>
      </c>
      <c r="AR63" s="361">
        <f t="shared" si="24"/>
        <v>0</v>
      </c>
      <c r="AS63" s="360">
        <f t="shared" si="24"/>
        <v>0</v>
      </c>
      <c r="AT63" s="362">
        <f t="shared" si="24"/>
        <v>0</v>
      </c>
      <c r="AU63" s="361">
        <f t="shared" si="24"/>
        <v>0</v>
      </c>
      <c r="AV63" s="360">
        <f t="shared" si="24"/>
        <v>0</v>
      </c>
      <c r="AW63" s="363">
        <f t="shared" si="24"/>
        <v>0</v>
      </c>
      <c r="AX63" s="359" t="e">
        <f>SUM(AX44:AX62)</f>
        <v>#REF!</v>
      </c>
      <c r="AY63" s="358"/>
      <c r="AZ63" s="355"/>
      <c r="BA63" s="355"/>
      <c r="BB63" s="355"/>
      <c r="BC63" s="355"/>
      <c r="BD63" s="355"/>
      <c r="BE63" s="355"/>
      <c r="BF63" s="355"/>
      <c r="BG63" s="355"/>
      <c r="BH63" s="355"/>
      <c r="BI63" s="355"/>
      <c r="BJ63" s="355"/>
      <c r="BK63" s="355"/>
      <c r="BL63" s="355"/>
      <c r="BM63" s="355"/>
      <c r="BN63" s="355"/>
      <c r="BO63" s="355"/>
      <c r="BP63" s="355"/>
      <c r="BQ63" s="355"/>
      <c r="BR63" s="355"/>
      <c r="BS63" s="355"/>
      <c r="BT63" s="355"/>
      <c r="BU63" s="355"/>
      <c r="BV63" s="355"/>
      <c r="BW63" s="355"/>
      <c r="BX63" s="355"/>
    </row>
    <row r="64" spans="1:76" x14ac:dyDescent="0.2">
      <c r="A64" s="355"/>
      <c r="B64" s="355"/>
      <c r="C64" s="355"/>
      <c r="D64" s="355"/>
      <c r="E64" s="355"/>
      <c r="F64" s="355"/>
      <c r="G64" s="355"/>
      <c r="H64" s="355"/>
      <c r="I64" s="355"/>
      <c r="J64" s="357"/>
      <c r="K64" s="355"/>
      <c r="L64" s="355"/>
      <c r="M64" s="355"/>
      <c r="N64" s="355"/>
      <c r="O64" s="355"/>
      <c r="P64" s="355"/>
      <c r="Q64" s="355"/>
      <c r="R64" s="355"/>
      <c r="S64" s="355"/>
      <c r="T64" s="355"/>
      <c r="U64" s="355"/>
      <c r="V64" s="355"/>
      <c r="W64" s="356"/>
      <c r="X64" s="355"/>
      <c r="Y64" s="355"/>
      <c r="Z64" s="355"/>
      <c r="AA64" s="355"/>
      <c r="AB64" s="355"/>
      <c r="AC64" s="355"/>
      <c r="AD64" s="355"/>
      <c r="AE64" s="355"/>
      <c r="AF64" s="355"/>
      <c r="AG64" s="355"/>
      <c r="AH64" s="355"/>
      <c r="AI64" s="355"/>
      <c r="AJ64" s="356"/>
      <c r="AK64" s="355"/>
      <c r="AL64" s="355"/>
      <c r="AM64" s="355"/>
      <c r="AN64" s="355"/>
      <c r="AO64" s="355"/>
      <c r="AP64" s="355"/>
      <c r="AQ64" s="355"/>
      <c r="AR64" s="355"/>
      <c r="AS64" s="355"/>
      <c r="AT64" s="355"/>
      <c r="AU64" s="355"/>
      <c r="AV64" s="355"/>
      <c r="AW64" s="356"/>
      <c r="AX64" s="356"/>
      <c r="AY64" s="355"/>
      <c r="AZ64" s="355"/>
      <c r="BA64" s="355"/>
      <c r="BB64" s="355"/>
      <c r="BC64" s="355"/>
      <c r="BD64" s="355"/>
      <c r="BE64" s="355"/>
      <c r="BF64" s="355"/>
      <c r="BG64" s="355"/>
      <c r="BH64" s="355"/>
      <c r="BI64" s="355"/>
      <c r="BJ64" s="355"/>
      <c r="BK64" s="355"/>
      <c r="BL64" s="355"/>
      <c r="BM64" s="355"/>
      <c r="BN64" s="355"/>
      <c r="BO64" s="355"/>
      <c r="BP64" s="355"/>
      <c r="BQ64" s="355"/>
      <c r="BR64" s="355"/>
      <c r="BS64" s="355"/>
      <c r="BT64" s="355"/>
      <c r="BU64" s="355"/>
      <c r="BV64" s="355"/>
      <c r="BW64" s="355"/>
      <c r="BX64" s="355"/>
    </row>
    <row r="65" spans="1:76" x14ac:dyDescent="0.2">
      <c r="A65" s="355"/>
      <c r="B65" s="355"/>
      <c r="C65" s="355"/>
      <c r="D65" s="355"/>
      <c r="E65" s="355"/>
      <c r="F65" s="355"/>
      <c r="G65" s="355"/>
      <c r="H65" s="355"/>
      <c r="I65" s="355"/>
      <c r="J65" s="357"/>
      <c r="K65" s="355"/>
      <c r="L65" s="355"/>
      <c r="M65" s="355"/>
      <c r="N65" s="355"/>
      <c r="O65" s="355"/>
      <c r="P65" s="355"/>
      <c r="Q65" s="355"/>
      <c r="R65" s="355"/>
      <c r="S65" s="355"/>
      <c r="T65" s="355"/>
      <c r="U65" s="355"/>
      <c r="V65" s="355"/>
      <c r="W65" s="356"/>
      <c r="X65" s="355"/>
      <c r="Y65" s="355"/>
      <c r="Z65" s="355"/>
      <c r="AA65" s="355"/>
      <c r="AB65" s="355"/>
      <c r="AC65" s="355"/>
      <c r="AD65" s="355"/>
      <c r="AE65" s="355"/>
      <c r="AF65" s="355"/>
      <c r="AG65" s="355"/>
      <c r="AH65" s="355"/>
      <c r="AI65" s="355"/>
      <c r="AJ65" s="356"/>
      <c r="AK65" s="355"/>
      <c r="AL65" s="355"/>
      <c r="AM65" s="355"/>
      <c r="AN65" s="355"/>
      <c r="AO65" s="355"/>
      <c r="AP65" s="355"/>
      <c r="AQ65" s="355"/>
      <c r="AR65" s="355"/>
      <c r="AS65" s="355"/>
      <c r="AT65" s="355"/>
      <c r="AU65" s="355"/>
      <c r="AV65" s="355"/>
      <c r="AW65" s="356"/>
      <c r="AX65" s="356"/>
      <c r="AY65" s="355"/>
      <c r="AZ65" s="355"/>
      <c r="BA65" s="355"/>
      <c r="BB65" s="355"/>
      <c r="BC65" s="355"/>
      <c r="BD65" s="355"/>
      <c r="BE65" s="355"/>
      <c r="BF65" s="355"/>
      <c r="BG65" s="355"/>
      <c r="BH65" s="355"/>
      <c r="BI65" s="355"/>
      <c r="BJ65" s="355"/>
      <c r="BK65" s="355"/>
      <c r="BL65" s="355"/>
      <c r="BM65" s="355"/>
      <c r="BN65" s="355"/>
      <c r="BO65" s="355"/>
      <c r="BP65" s="355"/>
      <c r="BQ65" s="355"/>
      <c r="BR65" s="355"/>
      <c r="BS65" s="355"/>
      <c r="BT65" s="355"/>
      <c r="BU65" s="355"/>
      <c r="BV65" s="355"/>
      <c r="BW65" s="355"/>
      <c r="BX65" s="355"/>
    </row>
    <row r="66" spans="1:76" ht="13.5" thickBot="1" x14ac:dyDescent="0.25">
      <c r="A66" s="355"/>
      <c r="B66" s="355"/>
      <c r="C66" s="355"/>
      <c r="D66" s="355"/>
      <c r="E66" s="355"/>
      <c r="F66" s="355"/>
      <c r="G66" s="427"/>
      <c r="H66" s="355"/>
      <c r="I66" s="355"/>
      <c r="J66" s="357"/>
      <c r="K66" s="355"/>
      <c r="L66" s="355"/>
      <c r="M66" s="355"/>
      <c r="N66" s="355"/>
      <c r="O66" s="355"/>
      <c r="P66" s="355"/>
      <c r="Q66" s="355"/>
      <c r="R66" s="355"/>
      <c r="S66" s="355"/>
      <c r="T66" s="355"/>
      <c r="U66" s="355"/>
      <c r="V66" s="355"/>
      <c r="W66" s="356"/>
      <c r="X66" s="355"/>
      <c r="Y66" s="355"/>
      <c r="Z66" s="355"/>
      <c r="AA66" s="355"/>
      <c r="AB66" s="355"/>
      <c r="AC66" s="355"/>
      <c r="AD66" s="355"/>
      <c r="AE66" s="355"/>
      <c r="AF66" s="355"/>
      <c r="AG66" s="355"/>
      <c r="AH66" s="355"/>
      <c r="AI66" s="355"/>
      <c r="AJ66" s="356"/>
      <c r="AK66" s="355"/>
      <c r="AL66" s="355"/>
      <c r="AM66" s="355"/>
      <c r="AN66" s="355"/>
      <c r="AO66" s="355"/>
      <c r="AP66" s="355"/>
      <c r="AQ66" s="355"/>
      <c r="AR66" s="355"/>
      <c r="AS66" s="355"/>
      <c r="AT66" s="355"/>
      <c r="AU66" s="355"/>
      <c r="AV66" s="355"/>
      <c r="AW66" s="356"/>
      <c r="AX66" s="356"/>
      <c r="AY66" s="355"/>
      <c r="AZ66" s="355"/>
      <c r="BA66" s="355"/>
      <c r="BB66" s="355"/>
      <c r="BC66" s="355"/>
      <c r="BD66" s="355"/>
      <c r="BE66" s="355"/>
      <c r="BF66" s="355"/>
      <c r="BG66" s="355"/>
      <c r="BH66" s="355"/>
      <c r="BI66" s="355"/>
      <c r="BJ66" s="355"/>
      <c r="BK66" s="355"/>
      <c r="BL66" s="355"/>
      <c r="BM66" s="355"/>
      <c r="BN66" s="355"/>
      <c r="BO66" s="355"/>
      <c r="BP66" s="355"/>
      <c r="BQ66" s="355"/>
      <c r="BR66" s="355"/>
      <c r="BS66" s="355"/>
      <c r="BT66" s="355"/>
      <c r="BU66" s="355"/>
      <c r="BV66" s="355"/>
      <c r="BW66" s="355"/>
      <c r="BX66" s="355"/>
    </row>
    <row r="67" spans="1:76" s="645" customFormat="1" ht="15" x14ac:dyDescent="0.25">
      <c r="A67" s="646" t="s">
        <v>77</v>
      </c>
      <c r="B67" s="647"/>
      <c r="C67" s="647"/>
      <c r="D67" s="647"/>
      <c r="E67" s="647"/>
      <c r="F67" s="647"/>
      <c r="G67" s="647"/>
      <c r="H67" s="647"/>
      <c r="I67" s="647"/>
      <c r="J67" s="647"/>
      <c r="K67" s="648"/>
      <c r="L67" s="648"/>
      <c r="M67" s="648"/>
      <c r="N67" s="648"/>
      <c r="O67" s="648"/>
      <c r="P67" s="648"/>
      <c r="Q67" s="648"/>
      <c r="R67" s="648"/>
      <c r="S67" s="648"/>
      <c r="T67" s="648"/>
      <c r="U67" s="648"/>
      <c r="V67" s="648"/>
      <c r="W67" s="647"/>
      <c r="X67" s="647"/>
      <c r="Y67" s="647"/>
      <c r="Z67" s="647"/>
      <c r="AA67" s="647"/>
      <c r="AB67" s="647"/>
      <c r="AC67" s="647"/>
      <c r="AD67" s="647"/>
      <c r="AE67" s="647"/>
      <c r="AF67" s="647"/>
      <c r="AG67" s="647"/>
      <c r="AH67" s="647"/>
      <c r="AI67" s="647"/>
      <c r="AJ67" s="647"/>
      <c r="AK67" s="647"/>
      <c r="AL67" s="647"/>
      <c r="AM67" s="647"/>
      <c r="AN67" s="647"/>
      <c r="AO67" s="647"/>
      <c r="AP67" s="647"/>
      <c r="AQ67" s="647"/>
      <c r="AR67" s="647"/>
      <c r="AS67" s="647"/>
      <c r="AT67" s="647"/>
      <c r="AU67" s="647"/>
      <c r="AV67" s="647"/>
      <c r="AW67" s="647"/>
      <c r="AX67" s="647"/>
      <c r="AY67" s="649"/>
      <c r="AZ67" s="644"/>
      <c r="BA67" s="644"/>
      <c r="BB67" s="644"/>
      <c r="BC67" s="644"/>
      <c r="BD67" s="644"/>
      <c r="BE67" s="644"/>
      <c r="BF67" s="644"/>
      <c r="BG67" s="644"/>
      <c r="BH67" s="644"/>
      <c r="BI67" s="644"/>
      <c r="BJ67" s="644"/>
      <c r="BK67" s="644"/>
      <c r="BL67" s="644"/>
      <c r="BM67" s="644"/>
      <c r="BN67" s="644"/>
      <c r="BO67" s="644"/>
      <c r="BP67" s="644"/>
      <c r="BQ67" s="644"/>
      <c r="BR67" s="644"/>
      <c r="BS67" s="644"/>
      <c r="BT67" s="644"/>
      <c r="BU67" s="644"/>
      <c r="BV67" s="644"/>
      <c r="BW67" s="644"/>
      <c r="BX67" s="644"/>
    </row>
    <row r="68" spans="1:76" ht="15.75" customHeight="1" outlineLevel="1" x14ac:dyDescent="0.2">
      <c r="A68" s="639" t="s">
        <v>190</v>
      </c>
      <c r="B68" s="699">
        <f>C10</f>
        <v>2023</v>
      </c>
      <c r="C68" s="426"/>
      <c r="D68" s="349"/>
      <c r="E68" s="349"/>
      <c r="F68" s="349"/>
      <c r="G68" s="349"/>
      <c r="H68" s="349"/>
      <c r="I68" s="349"/>
      <c r="J68" s="349"/>
      <c r="K68" s="425"/>
      <c r="L68" s="425"/>
      <c r="M68" s="425"/>
      <c r="N68" s="425"/>
      <c r="O68" s="425"/>
      <c r="P68" s="425"/>
      <c r="Q68" s="425"/>
      <c r="R68" s="425"/>
      <c r="S68" s="425"/>
      <c r="T68" s="425"/>
      <c r="U68" s="425"/>
      <c r="V68" s="425"/>
      <c r="W68" s="349"/>
      <c r="X68" s="349"/>
      <c r="Y68" s="349"/>
      <c r="Z68" s="349"/>
      <c r="AA68" s="349"/>
      <c r="AB68" s="349"/>
      <c r="AC68" s="349"/>
      <c r="AD68" s="349"/>
      <c r="AE68" s="349"/>
      <c r="AF68" s="349"/>
      <c r="AG68" s="349"/>
      <c r="AH68" s="349"/>
      <c r="AI68" s="349"/>
      <c r="AJ68" s="349"/>
      <c r="AK68" s="349"/>
      <c r="AL68" s="349"/>
      <c r="AM68" s="349"/>
      <c r="AN68" s="349"/>
      <c r="AO68" s="349"/>
      <c r="AP68" s="349"/>
      <c r="AQ68" s="349"/>
      <c r="AR68" s="349"/>
      <c r="AS68" s="349"/>
      <c r="AT68" s="349"/>
      <c r="AU68" s="349"/>
      <c r="AV68" s="349"/>
      <c r="AW68" s="349"/>
      <c r="AX68" s="349"/>
      <c r="AY68" s="422"/>
      <c r="AZ68" s="355"/>
      <c r="BA68" s="355"/>
      <c r="BB68" s="355"/>
      <c r="BC68" s="355"/>
      <c r="BD68" s="355"/>
      <c r="BE68" s="355"/>
      <c r="BF68" s="355"/>
      <c r="BG68" s="355"/>
      <c r="BH68" s="355"/>
      <c r="BI68" s="355"/>
      <c r="BJ68" s="355"/>
      <c r="BK68" s="355"/>
      <c r="BL68" s="355"/>
      <c r="BM68" s="355"/>
      <c r="BN68" s="355"/>
      <c r="BO68" s="355"/>
      <c r="BP68" s="355"/>
      <c r="BQ68" s="355"/>
      <c r="BR68" s="355"/>
      <c r="BS68" s="355"/>
      <c r="BT68" s="355"/>
      <c r="BU68" s="355"/>
      <c r="BV68" s="355"/>
      <c r="BW68" s="355"/>
      <c r="BX68" s="355"/>
    </row>
    <row r="69" spans="1:76" ht="16.5" customHeight="1" outlineLevel="1" x14ac:dyDescent="0.2">
      <c r="A69" s="638" t="s">
        <v>191</v>
      </c>
      <c r="B69" s="441" t="s">
        <v>128</v>
      </c>
      <c r="C69" s="424" t="s">
        <v>129</v>
      </c>
      <c r="D69" s="349"/>
      <c r="E69" s="349"/>
      <c r="F69" s="349"/>
      <c r="G69" s="349"/>
      <c r="H69" s="349"/>
      <c r="I69" s="349"/>
      <c r="J69" s="349"/>
      <c r="K69" s="414"/>
      <c r="L69" s="414"/>
      <c r="M69" s="414"/>
      <c r="N69" s="414"/>
      <c r="O69" s="414"/>
      <c r="P69" s="414"/>
      <c r="Q69" s="414"/>
      <c r="R69" s="414"/>
      <c r="S69" s="414"/>
      <c r="T69" s="414"/>
      <c r="U69" s="414"/>
      <c r="V69" s="414"/>
      <c r="W69" s="349"/>
      <c r="X69" s="349"/>
      <c r="Y69" s="349"/>
      <c r="Z69" s="349"/>
      <c r="AA69" s="349"/>
      <c r="AB69" s="349"/>
      <c r="AC69" s="349"/>
      <c r="AD69" s="349"/>
      <c r="AE69" s="349"/>
      <c r="AF69" s="349"/>
      <c r="AG69" s="349"/>
      <c r="AH69" s="349"/>
      <c r="AI69" s="349"/>
      <c r="AJ69" s="349"/>
      <c r="AK69" s="349"/>
      <c r="AL69" s="349"/>
      <c r="AM69" s="349"/>
      <c r="AN69" s="349"/>
      <c r="AO69" s="349"/>
      <c r="AP69" s="349"/>
      <c r="AQ69" s="349"/>
      <c r="AR69" s="349"/>
      <c r="AS69" s="349"/>
      <c r="AT69" s="349"/>
      <c r="AU69" s="349"/>
      <c r="AV69" s="349"/>
      <c r="AW69" s="349"/>
      <c r="AX69" s="349"/>
      <c r="AY69" s="422"/>
      <c r="AZ69" s="355"/>
      <c r="BA69" s="355"/>
      <c r="BB69" s="355"/>
      <c r="BC69" s="355"/>
      <c r="BD69" s="355"/>
      <c r="BE69" s="355"/>
      <c r="BF69" s="355"/>
      <c r="BG69" s="355"/>
      <c r="BH69" s="355"/>
      <c r="BI69" s="355"/>
      <c r="BJ69" s="355"/>
      <c r="BK69" s="355"/>
      <c r="BL69" s="355"/>
      <c r="BM69" s="355"/>
      <c r="BN69" s="355"/>
      <c r="BO69" s="355"/>
      <c r="BP69" s="355"/>
      <c r="BQ69" s="355"/>
      <c r="BR69" s="355"/>
      <c r="BS69" s="355"/>
      <c r="BT69" s="355"/>
      <c r="BU69" s="355"/>
      <c r="BV69" s="355"/>
      <c r="BW69" s="355"/>
      <c r="BX69" s="355"/>
    </row>
    <row r="70" spans="1:76" outlineLevel="1" x14ac:dyDescent="0.2">
      <c r="A70" s="791" t="s">
        <v>192</v>
      </c>
      <c r="B70" s="774" t="s">
        <v>131</v>
      </c>
      <c r="C70" s="424"/>
      <c r="D70" s="349"/>
      <c r="E70" s="349"/>
      <c r="F70" s="349"/>
      <c r="G70" s="349"/>
      <c r="H70" s="349"/>
      <c r="I70" s="349"/>
      <c r="J70" s="349"/>
      <c r="K70" s="414"/>
      <c r="L70" s="414"/>
      <c r="M70" s="414"/>
      <c r="N70" s="414"/>
      <c r="O70" s="414"/>
      <c r="P70" s="414"/>
      <c r="Q70" s="414"/>
      <c r="R70" s="414"/>
      <c r="S70" s="414"/>
      <c r="T70" s="414"/>
      <c r="U70" s="414"/>
      <c r="V70" s="414"/>
      <c r="W70" s="349"/>
      <c r="X70" s="349"/>
      <c r="Y70" s="349"/>
      <c r="Z70" s="349"/>
      <c r="AA70" s="349"/>
      <c r="AB70" s="349"/>
      <c r="AC70" s="349"/>
      <c r="AD70" s="349"/>
      <c r="AE70" s="349"/>
      <c r="AF70" s="349"/>
      <c r="AG70" s="349"/>
      <c r="AH70" s="349"/>
      <c r="AI70" s="349"/>
      <c r="AJ70" s="349"/>
      <c r="AK70" s="349"/>
      <c r="AL70" s="349"/>
      <c r="AM70" s="349"/>
      <c r="AN70" s="349"/>
      <c r="AO70" s="349"/>
      <c r="AP70" s="349"/>
      <c r="AQ70" s="349"/>
      <c r="AR70" s="349"/>
      <c r="AS70" s="349"/>
      <c r="AT70" s="349"/>
      <c r="AU70" s="349"/>
      <c r="AV70" s="349"/>
      <c r="AW70" s="349"/>
      <c r="AX70" s="349"/>
      <c r="AY70" s="422"/>
      <c r="AZ70" s="355"/>
      <c r="BA70" s="355"/>
      <c r="BB70" s="355"/>
      <c r="BC70" s="355"/>
      <c r="BD70" s="355"/>
      <c r="BE70" s="355"/>
      <c r="BF70" s="355"/>
      <c r="BG70" s="355"/>
      <c r="BH70" s="355"/>
      <c r="BI70" s="355"/>
      <c r="BJ70" s="355"/>
      <c r="BK70" s="355"/>
      <c r="BL70" s="355"/>
      <c r="BM70" s="355"/>
      <c r="BN70" s="355"/>
      <c r="BO70" s="355"/>
      <c r="BP70" s="355"/>
      <c r="BQ70" s="355"/>
      <c r="BR70" s="355"/>
      <c r="BS70" s="355"/>
      <c r="BT70" s="355"/>
      <c r="BU70" s="355"/>
      <c r="BV70" s="355"/>
      <c r="BW70" s="355"/>
      <c r="BX70" s="355"/>
    </row>
    <row r="71" spans="1:76" ht="13.5" outlineLevel="1" thickBot="1" x14ac:dyDescent="0.25">
      <c r="A71" s="792"/>
      <c r="B71" s="775"/>
      <c r="C71" s="423"/>
      <c r="D71" s="349"/>
      <c r="E71" s="349"/>
      <c r="F71" s="349"/>
      <c r="G71" s="349"/>
      <c r="H71" s="349"/>
      <c r="I71" s="349"/>
      <c r="J71" s="349"/>
      <c r="K71" s="349"/>
      <c r="L71" s="414"/>
      <c r="M71" s="414"/>
      <c r="N71" s="414"/>
      <c r="O71" s="414"/>
      <c r="P71" s="414"/>
      <c r="Q71" s="414"/>
      <c r="R71" s="414"/>
      <c r="S71" s="414"/>
      <c r="T71" s="414"/>
      <c r="U71" s="414"/>
      <c r="V71" s="414"/>
      <c r="W71" s="414"/>
      <c r="X71" s="349"/>
      <c r="Y71" s="349"/>
      <c r="Z71" s="349"/>
      <c r="AA71" s="349"/>
      <c r="AB71" s="349"/>
      <c r="AC71" s="349"/>
      <c r="AD71" s="349"/>
      <c r="AE71" s="349"/>
      <c r="AF71" s="349"/>
      <c r="AG71" s="349"/>
      <c r="AH71" s="349"/>
      <c r="AI71" s="349"/>
      <c r="AJ71" s="349"/>
      <c r="AK71" s="349"/>
      <c r="AL71" s="349"/>
      <c r="AM71" s="349"/>
      <c r="AN71" s="349"/>
      <c r="AO71" s="349"/>
      <c r="AP71" s="349"/>
      <c r="AQ71" s="349"/>
      <c r="AR71" s="349"/>
      <c r="AS71" s="349"/>
      <c r="AT71" s="349"/>
      <c r="AU71" s="349"/>
      <c r="AV71" s="349"/>
      <c r="AW71" s="349"/>
      <c r="AX71" s="349"/>
      <c r="AY71" s="422"/>
      <c r="AZ71" s="355"/>
      <c r="BA71" s="355"/>
      <c r="BB71" s="355"/>
      <c r="BC71" s="355"/>
      <c r="BD71" s="355"/>
      <c r="BE71" s="355"/>
      <c r="BF71" s="355"/>
      <c r="BG71" s="355"/>
      <c r="BH71" s="355"/>
      <c r="BI71" s="355"/>
      <c r="BJ71" s="355"/>
      <c r="BK71" s="355"/>
      <c r="BL71" s="355"/>
      <c r="BM71" s="355"/>
      <c r="BN71" s="355"/>
      <c r="BO71" s="355"/>
      <c r="BP71" s="355"/>
      <c r="BQ71" s="355"/>
      <c r="BR71" s="355"/>
      <c r="BS71" s="355"/>
      <c r="BT71" s="355"/>
      <c r="BU71" s="355"/>
      <c r="BV71" s="355"/>
      <c r="BW71" s="355"/>
      <c r="BX71" s="355"/>
    </row>
    <row r="72" spans="1:76" ht="13.5" outlineLevel="1" thickBot="1" x14ac:dyDescent="0.25">
      <c r="A72" s="129"/>
      <c r="B72" s="421"/>
      <c r="C72" s="421"/>
      <c r="D72" s="421"/>
      <c r="E72" s="411"/>
      <c r="F72" s="349"/>
      <c r="G72" s="349"/>
      <c r="H72" s="347"/>
      <c r="I72" s="347"/>
      <c r="J72" s="347"/>
      <c r="K72" s="347"/>
      <c r="L72" s="347"/>
      <c r="M72" s="347"/>
      <c r="N72" s="347"/>
      <c r="O72" s="347"/>
      <c r="P72" s="347"/>
      <c r="Q72" s="347"/>
      <c r="R72" s="347"/>
      <c r="S72" s="347"/>
      <c r="T72" s="347"/>
      <c r="U72" s="347"/>
      <c r="V72" s="347"/>
      <c r="W72" s="347"/>
      <c r="X72" s="347"/>
      <c r="Y72" s="347"/>
      <c r="Z72" s="347"/>
      <c r="AA72" s="347"/>
      <c r="AB72" s="347"/>
      <c r="AC72" s="347"/>
      <c r="AD72" s="347"/>
      <c r="AE72" s="347"/>
      <c r="AF72" s="347"/>
      <c r="AG72" s="347"/>
      <c r="AH72" s="347"/>
      <c r="AI72" s="347"/>
      <c r="AJ72" s="347"/>
      <c r="AK72" s="347"/>
      <c r="AL72" s="347"/>
      <c r="AM72" s="347"/>
      <c r="AN72" s="347"/>
      <c r="AO72" s="347"/>
      <c r="AP72" s="347"/>
      <c r="AQ72" s="347"/>
      <c r="AR72" s="347"/>
      <c r="AS72" s="347"/>
      <c r="AT72" s="347"/>
      <c r="AU72" s="347"/>
      <c r="AV72" s="347"/>
      <c r="AW72" s="347"/>
      <c r="AX72" s="347"/>
      <c r="AY72" s="410"/>
      <c r="AZ72" s="355"/>
      <c r="BA72" s="355"/>
      <c r="BB72" s="355"/>
      <c r="BC72" s="355"/>
      <c r="BD72" s="355"/>
      <c r="BE72" s="355"/>
      <c r="BF72" s="355"/>
      <c r="BG72" s="355"/>
      <c r="BH72" s="355"/>
      <c r="BI72" s="355"/>
      <c r="BJ72" s="355"/>
      <c r="BK72" s="355"/>
      <c r="BL72" s="355"/>
      <c r="BM72" s="355"/>
      <c r="BN72" s="355"/>
      <c r="BO72" s="355"/>
      <c r="BP72" s="355"/>
      <c r="BQ72" s="355"/>
      <c r="BR72" s="355"/>
      <c r="BS72" s="355"/>
      <c r="BT72" s="355"/>
      <c r="BU72" s="355"/>
      <c r="BV72" s="355"/>
      <c r="BW72" s="355"/>
      <c r="BX72" s="355"/>
    </row>
    <row r="73" spans="1:76" ht="13.5" outlineLevel="1" thickBot="1" x14ac:dyDescent="0.25">
      <c r="A73" s="683" t="s">
        <v>132</v>
      </c>
      <c r="B73" s="684" t="str">
        <f>W84</f>
        <v>FY2023</v>
      </c>
      <c r="C73" s="684" t="str">
        <f>AJ84</f>
        <v>FY2024</v>
      </c>
      <c r="D73" s="685" t="str">
        <f>AW84</f>
        <v>FY2025</v>
      </c>
      <c r="E73" s="420"/>
      <c r="F73" s="420"/>
      <c r="G73" s="349"/>
      <c r="H73" s="349"/>
      <c r="I73" s="349"/>
      <c r="J73" s="349"/>
      <c r="K73" s="349"/>
      <c r="L73" s="414"/>
      <c r="M73" s="414"/>
      <c r="N73" s="414"/>
      <c r="O73" s="414"/>
      <c r="P73" s="414"/>
      <c r="Q73" s="414"/>
      <c r="R73" s="414"/>
      <c r="S73" s="414"/>
      <c r="T73" s="414"/>
      <c r="U73" s="414"/>
      <c r="V73" s="414"/>
      <c r="W73" s="414"/>
      <c r="X73" s="349"/>
      <c r="Y73" s="349"/>
      <c r="Z73" s="349"/>
      <c r="AA73" s="349"/>
      <c r="AB73" s="349"/>
      <c r="AC73" s="349"/>
      <c r="AD73" s="349"/>
      <c r="AE73" s="349"/>
      <c r="AF73" s="349"/>
      <c r="AG73" s="349"/>
      <c r="AH73" s="349"/>
      <c r="AI73" s="349"/>
      <c r="AJ73" s="349"/>
      <c r="AK73" s="349"/>
      <c r="AL73" s="349"/>
      <c r="AM73" s="349"/>
      <c r="AN73" s="349"/>
      <c r="AO73" s="349"/>
      <c r="AP73" s="349"/>
      <c r="AQ73" s="349"/>
      <c r="AR73" s="349"/>
      <c r="AS73" s="349"/>
      <c r="AT73" s="349"/>
      <c r="AU73" s="349"/>
      <c r="AV73" s="349"/>
      <c r="AW73" s="349"/>
      <c r="AX73" s="419"/>
      <c r="AY73" s="410"/>
      <c r="AZ73" s="355"/>
      <c r="BA73" s="355"/>
      <c r="BB73" s="355"/>
      <c r="BC73" s="355"/>
      <c r="BD73" s="355"/>
      <c r="BE73" s="355"/>
      <c r="BF73" s="355"/>
      <c r="BG73" s="355"/>
      <c r="BH73" s="355"/>
      <c r="BI73" s="355"/>
      <c r="BJ73" s="355"/>
      <c r="BK73" s="355"/>
      <c r="BL73" s="355"/>
      <c r="BM73" s="355"/>
      <c r="BN73" s="355"/>
      <c r="BO73" s="355"/>
      <c r="BP73" s="355"/>
      <c r="BQ73" s="355"/>
      <c r="BR73" s="355"/>
      <c r="BS73" s="355"/>
      <c r="BT73" s="355"/>
      <c r="BU73" s="355"/>
      <c r="BV73" s="355"/>
      <c r="BW73" s="355"/>
      <c r="BX73" s="355"/>
    </row>
    <row r="74" spans="1:76" ht="13.5" outlineLevel="1" thickBot="1" x14ac:dyDescent="0.25">
      <c r="A74" s="417" t="s">
        <v>133</v>
      </c>
      <c r="B74" s="416">
        <f>SUMIF($C85:$C120,$A74,W85:W120)</f>
        <v>0</v>
      </c>
      <c r="C74" s="416">
        <f>SUMIF($C85:$C120,$A74,AJ85:AJ120)</f>
        <v>0</v>
      </c>
      <c r="D74" s="416">
        <f>SUMIF($C85:$C120,$A74,AW85:AW120)</f>
        <v>0</v>
      </c>
      <c r="E74" s="371"/>
      <c r="F74" s="371"/>
      <c r="G74" s="349"/>
      <c r="H74" s="349"/>
      <c r="I74" s="349"/>
      <c r="J74" s="349"/>
      <c r="K74" s="349"/>
      <c r="L74" s="414"/>
      <c r="M74" s="414"/>
      <c r="N74" s="414"/>
      <c r="O74" s="414"/>
      <c r="P74" s="414"/>
      <c r="Q74" s="414"/>
      <c r="R74" s="414"/>
      <c r="S74" s="414"/>
      <c r="T74" s="414"/>
      <c r="U74" s="414"/>
      <c r="V74" s="414"/>
      <c r="W74" s="414"/>
      <c r="X74" s="349"/>
      <c r="Y74" s="349"/>
      <c r="Z74" s="349"/>
      <c r="AA74" s="349"/>
      <c r="AB74" s="349"/>
      <c r="AC74" s="349"/>
      <c r="AD74" s="349"/>
      <c r="AE74" s="349"/>
      <c r="AF74" s="349"/>
      <c r="AG74" s="349"/>
      <c r="AH74" s="349"/>
      <c r="AI74" s="349"/>
      <c r="AJ74" s="349"/>
      <c r="AK74" s="349"/>
      <c r="AL74" s="349"/>
      <c r="AM74" s="349"/>
      <c r="AN74" s="349"/>
      <c r="AO74" s="349"/>
      <c r="AP74" s="349"/>
      <c r="AQ74" s="349"/>
      <c r="AR74" s="349"/>
      <c r="AS74" s="349"/>
      <c r="AT74" s="349"/>
      <c r="AU74" s="349"/>
      <c r="AV74" s="349"/>
      <c r="AW74" s="349"/>
      <c r="AX74" s="347"/>
      <c r="AY74" s="410"/>
      <c r="AZ74" s="355"/>
      <c r="BA74" s="355"/>
      <c r="BB74" s="355"/>
      <c r="BC74" s="355"/>
      <c r="BD74" s="355"/>
      <c r="BE74" s="355"/>
      <c r="BF74" s="355"/>
      <c r="BG74" s="355"/>
      <c r="BH74" s="355"/>
      <c r="BI74" s="355"/>
      <c r="BJ74" s="355"/>
      <c r="BK74" s="355"/>
      <c r="BL74" s="355"/>
      <c r="BM74" s="355"/>
      <c r="BN74" s="355"/>
      <c r="BO74" s="355"/>
      <c r="BP74" s="355"/>
      <c r="BQ74" s="355"/>
      <c r="BR74" s="355"/>
      <c r="BS74" s="355"/>
      <c r="BT74" s="355"/>
      <c r="BU74" s="355"/>
      <c r="BV74" s="355"/>
      <c r="BW74" s="355"/>
      <c r="BX74" s="355"/>
    </row>
    <row r="75" spans="1:76" ht="13.5" outlineLevel="1" thickBot="1" x14ac:dyDescent="0.25">
      <c r="A75" s="417" t="s">
        <v>134</v>
      </c>
      <c r="B75" s="416">
        <f>SUMIF($C85:$C120,$A75,W85:W120)</f>
        <v>0</v>
      </c>
      <c r="C75" s="416">
        <f>SUMIF($C85:$C120,$A75,AJ85:AV120)</f>
        <v>0</v>
      </c>
      <c r="D75" s="415">
        <f>SUMIF($C85:$C120,$A75,AW85:AX120)</f>
        <v>0</v>
      </c>
      <c r="E75" s="371"/>
      <c r="F75" s="371"/>
      <c r="G75" s="349"/>
      <c r="H75" s="349"/>
      <c r="I75" s="349"/>
      <c r="J75" s="349"/>
      <c r="K75" s="349"/>
      <c r="L75" s="414"/>
      <c r="M75" s="414"/>
      <c r="N75" s="414"/>
      <c r="O75" s="414"/>
      <c r="P75" s="414"/>
      <c r="Q75" s="414"/>
      <c r="R75" s="414"/>
      <c r="S75" s="414"/>
      <c r="T75" s="414"/>
      <c r="U75" s="414"/>
      <c r="V75" s="414"/>
      <c r="W75" s="414"/>
      <c r="X75" s="349"/>
      <c r="Y75" s="349"/>
      <c r="Z75" s="349"/>
      <c r="AA75" s="349"/>
      <c r="AB75" s="349"/>
      <c r="AC75" s="349"/>
      <c r="AD75" s="349"/>
      <c r="AE75" s="349"/>
      <c r="AF75" s="349"/>
      <c r="AG75" s="349"/>
      <c r="AH75" s="349"/>
      <c r="AI75" s="349"/>
      <c r="AJ75" s="349"/>
      <c r="AK75" s="349"/>
      <c r="AL75" s="349"/>
      <c r="AM75" s="349"/>
      <c r="AN75" s="349"/>
      <c r="AO75" s="349"/>
      <c r="AP75" s="349"/>
      <c r="AQ75" s="349"/>
      <c r="AR75" s="349"/>
      <c r="AS75" s="349"/>
      <c r="AT75" s="349"/>
      <c r="AU75" s="349"/>
      <c r="AV75" s="349"/>
      <c r="AW75" s="349"/>
      <c r="AX75" s="418"/>
      <c r="AY75" s="410"/>
      <c r="AZ75" s="355"/>
      <c r="BA75" s="355"/>
      <c r="BB75" s="355"/>
      <c r="BC75" s="355"/>
      <c r="BD75" s="355"/>
      <c r="BE75" s="355"/>
      <c r="BF75" s="355"/>
      <c r="BG75" s="355"/>
      <c r="BH75" s="355"/>
      <c r="BI75" s="355"/>
      <c r="BJ75" s="355"/>
      <c r="BK75" s="355"/>
      <c r="BL75" s="355"/>
      <c r="BM75" s="355"/>
      <c r="BN75" s="355"/>
      <c r="BO75" s="355"/>
      <c r="BP75" s="355"/>
      <c r="BQ75" s="355"/>
      <c r="BR75" s="355"/>
      <c r="BS75" s="355"/>
      <c r="BT75" s="355"/>
      <c r="BU75" s="355"/>
      <c r="BV75" s="355"/>
      <c r="BW75" s="355"/>
      <c r="BX75" s="355"/>
    </row>
    <row r="76" spans="1:76" ht="13.5" outlineLevel="1" thickBot="1" x14ac:dyDescent="0.25">
      <c r="A76" s="417" t="s">
        <v>135</v>
      </c>
      <c r="B76" s="416">
        <f>SUMIF($C102:$C120,$A76,W102:W120)</f>
        <v>0</v>
      </c>
      <c r="C76" s="416">
        <f>SUMIF($C102:$C120,$A76,AJ102:AJ120)</f>
        <v>0</v>
      </c>
      <c r="D76" s="415">
        <f>SUMIF($C102:$C120,$A76,AW102:AW120)</f>
        <v>0</v>
      </c>
      <c r="E76" s="371"/>
      <c r="F76" s="371"/>
      <c r="G76" s="349"/>
      <c r="H76" s="349"/>
      <c r="I76" s="349"/>
      <c r="J76" s="349"/>
      <c r="K76" s="349"/>
      <c r="L76" s="414"/>
      <c r="M76" s="414"/>
      <c r="N76" s="414"/>
      <c r="O76" s="414"/>
      <c r="P76" s="414"/>
      <c r="Q76" s="414"/>
      <c r="R76" s="414"/>
      <c r="S76" s="414"/>
      <c r="T76" s="414"/>
      <c r="U76" s="414"/>
      <c r="V76" s="414"/>
      <c r="W76" s="414"/>
      <c r="X76" s="349"/>
      <c r="Y76" s="349"/>
      <c r="Z76" s="349"/>
      <c r="AA76" s="349"/>
      <c r="AB76" s="349"/>
      <c r="AC76" s="349"/>
      <c r="AD76" s="349"/>
      <c r="AE76" s="349"/>
      <c r="AF76" s="349"/>
      <c r="AG76" s="349"/>
      <c r="AH76" s="349"/>
      <c r="AI76" s="349"/>
      <c r="AJ76" s="349"/>
      <c r="AK76" s="349"/>
      <c r="AL76" s="349"/>
      <c r="AM76" s="349"/>
      <c r="AN76" s="349"/>
      <c r="AO76" s="349"/>
      <c r="AP76" s="349"/>
      <c r="AQ76" s="349"/>
      <c r="AR76" s="349"/>
      <c r="AS76" s="349"/>
      <c r="AT76" s="349"/>
      <c r="AU76" s="349"/>
      <c r="AV76" s="349"/>
      <c r="AW76" s="349"/>
      <c r="AX76" s="347"/>
      <c r="AY76" s="410"/>
      <c r="AZ76" s="355"/>
      <c r="BA76" s="355"/>
      <c r="BB76" s="355"/>
      <c r="BC76" s="355"/>
      <c r="BD76" s="355"/>
      <c r="BE76" s="355"/>
      <c r="BF76" s="355"/>
      <c r="BG76" s="355"/>
      <c r="BH76" s="355"/>
      <c r="BI76" s="355"/>
      <c r="BJ76" s="355"/>
      <c r="BK76" s="355"/>
      <c r="BL76" s="355"/>
      <c r="BM76" s="355"/>
      <c r="BN76" s="355"/>
      <c r="BO76" s="355"/>
      <c r="BP76" s="355"/>
      <c r="BQ76" s="355"/>
      <c r="BR76" s="355"/>
      <c r="BS76" s="355"/>
      <c r="BT76" s="355"/>
      <c r="BU76" s="355"/>
      <c r="BV76" s="355"/>
      <c r="BW76" s="355"/>
      <c r="BX76" s="355"/>
    </row>
    <row r="77" spans="1:76" ht="13.5" outlineLevel="1" thickBot="1" x14ac:dyDescent="0.25">
      <c r="A77" s="417" t="s">
        <v>33</v>
      </c>
      <c r="B77" s="416">
        <f>SUMIF($C85:$C120,$A77,W85:AI120)</f>
        <v>0</v>
      </c>
      <c r="C77" s="416">
        <f>SUMIF($C85:$C120,$A77,AJ85:AV120)</f>
        <v>0</v>
      </c>
      <c r="D77" s="415">
        <f>SUMIF($C85:$C120,$A77,AW85:AW120)</f>
        <v>0</v>
      </c>
      <c r="E77" s="371"/>
      <c r="F77" s="371"/>
      <c r="G77" s="349"/>
      <c r="H77" s="349"/>
      <c r="I77" s="349"/>
      <c r="J77" s="349"/>
      <c r="K77" s="349"/>
      <c r="L77" s="414"/>
      <c r="M77" s="414"/>
      <c r="N77" s="414"/>
      <c r="O77" s="414"/>
      <c r="P77" s="414"/>
      <c r="Q77" s="414"/>
      <c r="R77" s="414"/>
      <c r="S77" s="414"/>
      <c r="T77" s="414"/>
      <c r="U77" s="414"/>
      <c r="V77" s="414"/>
      <c r="W77" s="414"/>
      <c r="X77" s="349"/>
      <c r="Y77" s="349"/>
      <c r="Z77" s="349"/>
      <c r="AA77" s="349"/>
      <c r="AB77" s="349"/>
      <c r="AC77" s="349"/>
      <c r="AD77" s="349"/>
      <c r="AE77" s="349"/>
      <c r="AF77" s="349"/>
      <c r="AG77" s="349"/>
      <c r="AH77" s="349"/>
      <c r="AI77" s="349"/>
      <c r="AJ77" s="349"/>
      <c r="AK77" s="349"/>
      <c r="AL77" s="349"/>
      <c r="AM77" s="349"/>
      <c r="AN77" s="349"/>
      <c r="AO77" s="349"/>
      <c r="AP77" s="349"/>
      <c r="AQ77" s="349"/>
      <c r="AR77" s="349"/>
      <c r="AS77" s="349"/>
      <c r="AT77" s="349"/>
      <c r="AU77" s="349"/>
      <c r="AV77" s="349"/>
      <c r="AW77" s="349"/>
      <c r="AX77" s="413"/>
      <c r="AY77" s="410"/>
      <c r="AZ77" s="355"/>
      <c r="BA77" s="355"/>
      <c r="BB77" s="355"/>
      <c r="BC77" s="355"/>
      <c r="BD77" s="355"/>
      <c r="BE77" s="355"/>
      <c r="BF77" s="355"/>
      <c r="BG77" s="355"/>
      <c r="BH77" s="355"/>
      <c r="BI77" s="355"/>
      <c r="BJ77" s="355"/>
      <c r="BK77" s="355"/>
      <c r="BL77" s="355"/>
      <c r="BM77" s="355"/>
      <c r="BN77" s="355"/>
      <c r="BO77" s="355"/>
      <c r="BP77" s="355"/>
      <c r="BQ77" s="355"/>
      <c r="BR77" s="355"/>
      <c r="BS77" s="355"/>
      <c r="BT77" s="355"/>
      <c r="BU77" s="355"/>
      <c r="BV77" s="355"/>
      <c r="BW77" s="355"/>
      <c r="BX77" s="355"/>
    </row>
    <row r="78" spans="1:76" ht="13.5" outlineLevel="1" thickBot="1" x14ac:dyDescent="0.25">
      <c r="A78" s="130" t="s">
        <v>108</v>
      </c>
      <c r="B78" s="131">
        <f>SUM(B74:B77)</f>
        <v>0</v>
      </c>
      <c r="C78" s="131">
        <f>SUM(C74:C77)</f>
        <v>0</v>
      </c>
      <c r="D78" s="132">
        <f>SUM(D74:D77)</f>
        <v>0</v>
      </c>
      <c r="E78" s="411"/>
      <c r="F78" s="411"/>
      <c r="G78" s="349"/>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47"/>
      <c r="AJ78" s="347"/>
      <c r="AK78" s="347"/>
      <c r="AL78" s="347"/>
      <c r="AM78" s="347"/>
      <c r="AN78" s="347"/>
      <c r="AO78" s="347"/>
      <c r="AP78" s="347"/>
      <c r="AQ78" s="347"/>
      <c r="AR78" s="347"/>
      <c r="AS78" s="347"/>
      <c r="AT78" s="347"/>
      <c r="AU78" s="347"/>
      <c r="AV78" s="347"/>
      <c r="AW78" s="347"/>
      <c r="AX78" s="347"/>
      <c r="AY78" s="410"/>
      <c r="AZ78" s="355"/>
      <c r="BA78" s="355"/>
      <c r="BB78" s="355"/>
      <c r="BC78" s="355"/>
      <c r="BD78" s="355"/>
      <c r="BE78" s="355"/>
      <c r="BF78" s="355"/>
      <c r="BG78" s="355"/>
      <c r="BH78" s="355"/>
      <c r="BI78" s="355"/>
      <c r="BJ78" s="355"/>
      <c r="BK78" s="355"/>
      <c r="BL78" s="355"/>
      <c r="BM78" s="355"/>
      <c r="BN78" s="355"/>
      <c r="BO78" s="355"/>
      <c r="BP78" s="355"/>
      <c r="BQ78" s="355"/>
      <c r="BR78" s="355"/>
      <c r="BS78" s="355"/>
      <c r="BT78" s="355"/>
      <c r="BU78" s="355"/>
      <c r="BV78" s="355"/>
      <c r="BW78" s="355"/>
      <c r="BX78" s="355"/>
    </row>
    <row r="79" spans="1:76" outlineLevel="1" x14ac:dyDescent="0.2">
      <c r="A79" s="412"/>
      <c r="B79" s="371"/>
      <c r="C79" s="371"/>
      <c r="D79" s="371"/>
      <c r="E79" s="411"/>
      <c r="F79" s="411"/>
      <c r="G79" s="349"/>
      <c r="H79" s="347"/>
      <c r="I79" s="347"/>
      <c r="J79" s="347"/>
      <c r="K79" s="347"/>
      <c r="L79" s="347"/>
      <c r="M79" s="347"/>
      <c r="N79" s="347"/>
      <c r="O79" s="347"/>
      <c r="P79" s="347"/>
      <c r="Q79" s="347"/>
      <c r="R79" s="347"/>
      <c r="S79" s="347"/>
      <c r="T79" s="347"/>
      <c r="U79" s="347"/>
      <c r="V79" s="347"/>
      <c r="W79" s="347"/>
      <c r="X79" s="347"/>
      <c r="Y79" s="347"/>
      <c r="Z79" s="347"/>
      <c r="AA79" s="347"/>
      <c r="AB79" s="347"/>
      <c r="AC79" s="347"/>
      <c r="AD79" s="347"/>
      <c r="AE79" s="347"/>
      <c r="AF79" s="347"/>
      <c r="AG79" s="347"/>
      <c r="AH79" s="347"/>
      <c r="AI79" s="347"/>
      <c r="AJ79" s="347"/>
      <c r="AK79" s="347"/>
      <c r="AL79" s="347"/>
      <c r="AM79" s="347"/>
      <c r="AN79" s="347"/>
      <c r="AO79" s="347"/>
      <c r="AP79" s="347"/>
      <c r="AQ79" s="347"/>
      <c r="AR79" s="347"/>
      <c r="AS79" s="347"/>
      <c r="AT79" s="347"/>
      <c r="AU79" s="347"/>
      <c r="AV79" s="347"/>
      <c r="AW79" s="347"/>
      <c r="AX79" s="347"/>
      <c r="AY79" s="410"/>
      <c r="AZ79" s="355"/>
      <c r="BA79" s="355"/>
      <c r="BB79" s="355"/>
      <c r="BC79" s="355"/>
      <c r="BD79" s="355"/>
      <c r="BE79" s="355"/>
      <c r="BF79" s="355"/>
      <c r="BG79" s="355"/>
      <c r="BH79" s="355"/>
      <c r="BI79" s="355"/>
      <c r="BJ79" s="355"/>
      <c r="BK79" s="355"/>
      <c r="BL79" s="355"/>
      <c r="BM79" s="355"/>
      <c r="BN79" s="355"/>
      <c r="BO79" s="355"/>
      <c r="BP79" s="355"/>
      <c r="BQ79" s="355"/>
      <c r="BR79" s="355"/>
      <c r="BS79" s="355"/>
      <c r="BT79" s="355"/>
      <c r="BU79" s="355"/>
      <c r="BV79" s="355"/>
      <c r="BW79" s="355"/>
      <c r="BX79" s="355"/>
    </row>
    <row r="80" spans="1:76" ht="13.5" outlineLevel="1" thickBot="1" x14ac:dyDescent="0.25">
      <c r="A80" s="238"/>
      <c r="B80" s="133"/>
      <c r="C80" s="133"/>
      <c r="D80" s="133"/>
      <c r="E80" s="133"/>
      <c r="F80" s="133"/>
      <c r="G80" s="409"/>
      <c r="H80" s="349"/>
      <c r="I80" s="348"/>
      <c r="J80" s="349"/>
      <c r="K80" s="349"/>
      <c r="L80" s="349"/>
      <c r="M80" s="34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c r="AK80" s="409"/>
      <c r="AL80" s="409"/>
      <c r="AM80" s="409"/>
      <c r="AN80" s="409"/>
      <c r="AO80" s="409"/>
      <c r="AP80" s="409"/>
      <c r="AQ80" s="409"/>
      <c r="AR80" s="409"/>
      <c r="AS80" s="409"/>
      <c r="AT80" s="409"/>
      <c r="AU80" s="409"/>
      <c r="AV80" s="409"/>
      <c r="AW80" s="409"/>
      <c r="AX80" s="409"/>
      <c r="AY80" s="408"/>
      <c r="AZ80" s="355"/>
      <c r="BA80" s="355"/>
      <c r="BB80" s="355"/>
      <c r="BC80" s="355"/>
      <c r="BD80" s="355"/>
      <c r="BE80" s="355"/>
      <c r="BF80" s="355"/>
      <c r="BG80" s="355"/>
      <c r="BH80" s="355"/>
      <c r="BI80" s="355"/>
      <c r="BJ80" s="355"/>
      <c r="BK80" s="355"/>
      <c r="BL80" s="355"/>
      <c r="BM80" s="355"/>
      <c r="BN80" s="355"/>
      <c r="BO80" s="355"/>
      <c r="BP80" s="355"/>
      <c r="BQ80" s="355"/>
      <c r="BR80" s="355"/>
      <c r="BS80" s="355"/>
      <c r="BT80" s="355"/>
      <c r="BU80" s="355"/>
      <c r="BV80" s="355"/>
      <c r="BW80" s="355"/>
      <c r="BX80" s="355"/>
    </row>
    <row r="81" spans="1:76" ht="18" customHeight="1" outlineLevel="1" x14ac:dyDescent="0.2">
      <c r="A81" s="407" t="s">
        <v>193</v>
      </c>
      <c r="B81" s="391"/>
      <c r="C81" s="406"/>
      <c r="D81" s="786" t="s">
        <v>140</v>
      </c>
      <c r="E81" s="787"/>
      <c r="F81" s="389"/>
      <c r="G81" s="389"/>
      <c r="H81" s="763" t="s">
        <v>194</v>
      </c>
      <c r="I81" s="764"/>
      <c r="J81" s="406"/>
      <c r="K81" s="405">
        <f>B68</f>
        <v>2023</v>
      </c>
      <c r="L81" s="404"/>
      <c r="M81" s="404"/>
      <c r="N81" s="402">
        <f>YEAR(N82)</f>
        <v>2023</v>
      </c>
      <c r="O81" s="401"/>
      <c r="P81" s="400"/>
      <c r="Q81" s="402">
        <f>YEAR(Q82)</f>
        <v>2023</v>
      </c>
      <c r="R81" s="401"/>
      <c r="S81" s="400"/>
      <c r="T81" s="402">
        <f>YEAR(T82)</f>
        <v>2023</v>
      </c>
      <c r="U81" s="401"/>
      <c r="V81" s="400"/>
      <c r="W81" s="403"/>
      <c r="X81" s="402">
        <f>YEAR(X82)</f>
        <v>2024</v>
      </c>
      <c r="Y81" s="401"/>
      <c r="Z81" s="400"/>
      <c r="AA81" s="402">
        <f>YEAR(AA82)</f>
        <v>2024</v>
      </c>
      <c r="AB81" s="401"/>
      <c r="AC81" s="400"/>
      <c r="AD81" s="402">
        <f>YEAR(AD82)</f>
        <v>2024</v>
      </c>
      <c r="AE81" s="401"/>
      <c r="AF81" s="400"/>
      <c r="AG81" s="401">
        <f>YEAR(AG82)</f>
        <v>2024</v>
      </c>
      <c r="AH81" s="401"/>
      <c r="AI81" s="400"/>
      <c r="AJ81" s="403"/>
      <c r="AK81" s="402">
        <f>YEAR(AK82)</f>
        <v>2025</v>
      </c>
      <c r="AL81" s="401"/>
      <c r="AM81" s="400"/>
      <c r="AN81" s="401">
        <f>YEAR(AN82)</f>
        <v>2025</v>
      </c>
      <c r="AO81" s="401"/>
      <c r="AP81" s="401"/>
      <c r="AQ81" s="402">
        <f>YEAR(AQ82)</f>
        <v>2025</v>
      </c>
      <c r="AR81" s="401"/>
      <c r="AS81" s="400"/>
      <c r="AT81" s="401">
        <f>YEAR(AT82)</f>
        <v>2025</v>
      </c>
      <c r="AU81" s="401"/>
      <c r="AV81" s="400"/>
      <c r="AW81" s="399"/>
      <c r="AX81" s="398"/>
      <c r="AY81" s="383"/>
      <c r="AZ81" s="355"/>
      <c r="BA81" s="355"/>
      <c r="BB81" s="355"/>
      <c r="BC81" s="355"/>
      <c r="BD81" s="355"/>
      <c r="BE81" s="355"/>
      <c r="BF81" s="355"/>
      <c r="BG81" s="355"/>
      <c r="BH81" s="355"/>
      <c r="BI81" s="355"/>
      <c r="BJ81" s="355"/>
      <c r="BK81" s="355"/>
      <c r="BL81" s="355"/>
      <c r="BM81" s="355"/>
      <c r="BN81" s="355"/>
      <c r="BO81" s="355"/>
      <c r="BP81" s="355"/>
      <c r="BQ81" s="355"/>
      <c r="BR81" s="355"/>
      <c r="BS81" s="355"/>
      <c r="BT81" s="355"/>
      <c r="BU81" s="355"/>
      <c r="BV81" s="355"/>
      <c r="BW81" s="355"/>
      <c r="BX81" s="355"/>
    </row>
    <row r="82" spans="1:76" ht="18.75" customHeight="1" outlineLevel="1" x14ac:dyDescent="0.2">
      <c r="A82" s="397"/>
      <c r="B82" s="396"/>
      <c r="C82" s="389"/>
      <c r="D82" s="788"/>
      <c r="E82" s="789"/>
      <c r="F82" s="389"/>
      <c r="G82" s="389"/>
      <c r="H82" s="765" t="s">
        <v>138</v>
      </c>
      <c r="I82" s="768" t="s">
        <v>139</v>
      </c>
      <c r="J82" s="389"/>
      <c r="K82" s="388">
        <f>DATEVALUE(B69&amp;B68)</f>
        <v>44927</v>
      </c>
      <c r="L82" s="386">
        <f t="shared" ref="L82:V82" si="25">DATE(YEAR(K82),MONTH(K82)+1,1)</f>
        <v>44958</v>
      </c>
      <c r="M82" s="386">
        <f t="shared" si="25"/>
        <v>44986</v>
      </c>
      <c r="N82" s="388">
        <f t="shared" si="25"/>
        <v>45017</v>
      </c>
      <c r="O82" s="386">
        <f t="shared" si="25"/>
        <v>45047</v>
      </c>
      <c r="P82" s="387">
        <f t="shared" si="25"/>
        <v>45078</v>
      </c>
      <c r="Q82" s="388">
        <f t="shared" si="25"/>
        <v>45108</v>
      </c>
      <c r="R82" s="386">
        <f t="shared" si="25"/>
        <v>45139</v>
      </c>
      <c r="S82" s="387">
        <f t="shared" si="25"/>
        <v>45170</v>
      </c>
      <c r="T82" s="388">
        <f t="shared" si="25"/>
        <v>45200</v>
      </c>
      <c r="U82" s="386">
        <f t="shared" si="25"/>
        <v>45231</v>
      </c>
      <c r="V82" s="387">
        <f t="shared" si="25"/>
        <v>45261</v>
      </c>
      <c r="W82" s="385"/>
      <c r="X82" s="388">
        <f>DATE(YEAR(V82),MONTH(V82)+1,1)</f>
        <v>45292</v>
      </c>
      <c r="Y82" s="386">
        <f t="shared" ref="Y82:AI82" si="26">DATE(YEAR(X82),MONTH(X82)+1,1)</f>
        <v>45323</v>
      </c>
      <c r="Z82" s="387">
        <f t="shared" si="26"/>
        <v>45352</v>
      </c>
      <c r="AA82" s="388">
        <f t="shared" si="26"/>
        <v>45383</v>
      </c>
      <c r="AB82" s="386">
        <f t="shared" si="26"/>
        <v>45413</v>
      </c>
      <c r="AC82" s="387">
        <f t="shared" si="26"/>
        <v>45444</v>
      </c>
      <c r="AD82" s="388">
        <f t="shared" si="26"/>
        <v>45474</v>
      </c>
      <c r="AE82" s="386">
        <f t="shared" si="26"/>
        <v>45505</v>
      </c>
      <c r="AF82" s="387">
        <f t="shared" si="26"/>
        <v>45536</v>
      </c>
      <c r="AG82" s="386">
        <f t="shared" si="26"/>
        <v>45566</v>
      </c>
      <c r="AH82" s="386">
        <f t="shared" si="26"/>
        <v>45597</v>
      </c>
      <c r="AI82" s="386">
        <f t="shared" si="26"/>
        <v>45627</v>
      </c>
      <c r="AJ82" s="385"/>
      <c r="AK82" s="388">
        <f>DATE(YEAR(AI82),MONTH(AI82)+1,1)</f>
        <v>45658</v>
      </c>
      <c r="AL82" s="386">
        <f t="shared" ref="AL82:AV82" si="27">DATE(YEAR(AK82),MONTH(AK82)+1,1)</f>
        <v>45689</v>
      </c>
      <c r="AM82" s="387">
        <f t="shared" si="27"/>
        <v>45717</v>
      </c>
      <c r="AN82" s="386">
        <f t="shared" si="27"/>
        <v>45748</v>
      </c>
      <c r="AO82" s="386">
        <f t="shared" si="27"/>
        <v>45778</v>
      </c>
      <c r="AP82" s="386">
        <f t="shared" si="27"/>
        <v>45809</v>
      </c>
      <c r="AQ82" s="388">
        <f t="shared" si="27"/>
        <v>45839</v>
      </c>
      <c r="AR82" s="386">
        <f t="shared" si="27"/>
        <v>45870</v>
      </c>
      <c r="AS82" s="387">
        <f t="shared" si="27"/>
        <v>45901</v>
      </c>
      <c r="AT82" s="386">
        <f t="shared" si="27"/>
        <v>45931</v>
      </c>
      <c r="AU82" s="386">
        <f t="shared" si="27"/>
        <v>45962</v>
      </c>
      <c r="AV82" s="386">
        <f t="shared" si="27"/>
        <v>45992</v>
      </c>
      <c r="AW82" s="385"/>
      <c r="AX82" s="393"/>
      <c r="AY82" s="383"/>
      <c r="AZ82" s="355"/>
      <c r="BA82" s="355"/>
      <c r="BB82" s="355"/>
      <c r="BC82" s="355"/>
      <c r="BD82" s="355"/>
      <c r="BE82" s="355"/>
      <c r="BF82" s="355"/>
      <c r="BG82" s="355"/>
      <c r="BH82" s="355"/>
      <c r="BI82" s="355"/>
      <c r="BJ82" s="355"/>
      <c r="BK82" s="355"/>
      <c r="BL82" s="355"/>
      <c r="BM82" s="355"/>
      <c r="BN82" s="355"/>
      <c r="BO82" s="355"/>
      <c r="BP82" s="355"/>
      <c r="BQ82" s="355"/>
      <c r="BR82" s="355"/>
      <c r="BS82" s="355"/>
      <c r="BT82" s="355"/>
      <c r="BU82" s="355"/>
      <c r="BV82" s="355"/>
      <c r="BW82" s="355"/>
      <c r="BX82" s="355"/>
    </row>
    <row r="83" spans="1:76" ht="27" customHeight="1" outlineLevel="1" x14ac:dyDescent="0.2">
      <c r="A83" s="392"/>
      <c r="B83" s="391"/>
      <c r="C83" s="389"/>
      <c r="D83" s="770"/>
      <c r="E83" s="790"/>
      <c r="F83" s="390" t="s">
        <v>108</v>
      </c>
      <c r="G83" s="389"/>
      <c r="H83" s="766"/>
      <c r="I83" s="769"/>
      <c r="J83" s="389"/>
      <c r="K83" s="388">
        <f t="shared" ref="K83:V83" si="28">EOMONTH(K82,0)</f>
        <v>44957</v>
      </c>
      <c r="L83" s="386">
        <f t="shared" si="28"/>
        <v>44985</v>
      </c>
      <c r="M83" s="386">
        <f t="shared" si="28"/>
        <v>45016</v>
      </c>
      <c r="N83" s="388">
        <f t="shared" si="28"/>
        <v>45046</v>
      </c>
      <c r="O83" s="386">
        <f t="shared" si="28"/>
        <v>45077</v>
      </c>
      <c r="P83" s="387">
        <f t="shared" si="28"/>
        <v>45107</v>
      </c>
      <c r="Q83" s="388">
        <f t="shared" si="28"/>
        <v>45138</v>
      </c>
      <c r="R83" s="386">
        <f t="shared" si="28"/>
        <v>45169</v>
      </c>
      <c r="S83" s="387">
        <f t="shared" si="28"/>
        <v>45199</v>
      </c>
      <c r="T83" s="388">
        <f t="shared" si="28"/>
        <v>45230</v>
      </c>
      <c r="U83" s="386">
        <f t="shared" si="28"/>
        <v>45260</v>
      </c>
      <c r="V83" s="387">
        <f t="shared" si="28"/>
        <v>45291</v>
      </c>
      <c r="W83" s="385"/>
      <c r="X83" s="388">
        <f t="shared" ref="X83:AI83" si="29">EOMONTH(X82,0)</f>
        <v>45322</v>
      </c>
      <c r="Y83" s="386">
        <f t="shared" si="29"/>
        <v>45351</v>
      </c>
      <c r="Z83" s="387">
        <f t="shared" si="29"/>
        <v>45382</v>
      </c>
      <c r="AA83" s="388">
        <f t="shared" si="29"/>
        <v>45412</v>
      </c>
      <c r="AB83" s="386">
        <f t="shared" si="29"/>
        <v>45443</v>
      </c>
      <c r="AC83" s="387">
        <f t="shared" si="29"/>
        <v>45473</v>
      </c>
      <c r="AD83" s="388">
        <f t="shared" si="29"/>
        <v>45504</v>
      </c>
      <c r="AE83" s="386">
        <f t="shared" si="29"/>
        <v>45535</v>
      </c>
      <c r="AF83" s="387">
        <f t="shared" si="29"/>
        <v>45565</v>
      </c>
      <c r="AG83" s="386">
        <f t="shared" si="29"/>
        <v>45596</v>
      </c>
      <c r="AH83" s="386">
        <f t="shared" si="29"/>
        <v>45626</v>
      </c>
      <c r="AI83" s="386">
        <f t="shared" si="29"/>
        <v>45657</v>
      </c>
      <c r="AJ83" s="385"/>
      <c r="AK83" s="388">
        <f t="shared" ref="AK83:AV83" si="30">EOMONTH(AK82,0)</f>
        <v>45688</v>
      </c>
      <c r="AL83" s="386">
        <f t="shared" si="30"/>
        <v>45716</v>
      </c>
      <c r="AM83" s="387">
        <f t="shared" si="30"/>
        <v>45747</v>
      </c>
      <c r="AN83" s="386">
        <f t="shared" si="30"/>
        <v>45777</v>
      </c>
      <c r="AO83" s="386">
        <f t="shared" si="30"/>
        <v>45808</v>
      </c>
      <c r="AP83" s="386">
        <f t="shared" si="30"/>
        <v>45838</v>
      </c>
      <c r="AQ83" s="388">
        <f t="shared" si="30"/>
        <v>45869</v>
      </c>
      <c r="AR83" s="386">
        <f t="shared" si="30"/>
        <v>45900</v>
      </c>
      <c r="AS83" s="387">
        <f t="shared" si="30"/>
        <v>45930</v>
      </c>
      <c r="AT83" s="386">
        <f t="shared" si="30"/>
        <v>45961</v>
      </c>
      <c r="AU83" s="386">
        <f t="shared" si="30"/>
        <v>45991</v>
      </c>
      <c r="AV83" s="386">
        <f t="shared" si="30"/>
        <v>46022</v>
      </c>
      <c r="AW83" s="385"/>
      <c r="AX83" s="384"/>
      <c r="AY83" s="383"/>
      <c r="AZ83" s="355"/>
      <c r="BA83" s="355"/>
      <c r="BB83" s="355"/>
      <c r="BC83" s="355"/>
      <c r="BD83" s="355"/>
      <c r="BE83" s="355"/>
      <c r="BF83" s="355"/>
      <c r="BG83" s="355"/>
      <c r="BH83" s="355"/>
      <c r="BI83" s="355"/>
      <c r="BJ83" s="355"/>
      <c r="BK83" s="355"/>
      <c r="BL83" s="355"/>
      <c r="BM83" s="355"/>
      <c r="BN83" s="355"/>
      <c r="BO83" s="355"/>
      <c r="BP83" s="355"/>
      <c r="BQ83" s="355"/>
      <c r="BR83" s="355"/>
      <c r="BS83" s="355"/>
      <c r="BT83" s="355"/>
      <c r="BU83" s="355"/>
      <c r="BV83" s="355"/>
      <c r="BW83" s="355"/>
      <c r="BX83" s="355"/>
    </row>
    <row r="84" spans="1:76" s="345" customFormat="1" ht="25.5" outlineLevel="1" x14ac:dyDescent="0.2">
      <c r="A84" s="779" t="s">
        <v>141</v>
      </c>
      <c r="B84" s="780"/>
      <c r="C84" s="377" t="s">
        <v>142</v>
      </c>
      <c r="D84" s="381" t="s">
        <v>143</v>
      </c>
      <c r="E84" s="380" t="s">
        <v>144</v>
      </c>
      <c r="F84" s="379" t="s">
        <v>145</v>
      </c>
      <c r="G84" s="379" t="s">
        <v>115</v>
      </c>
      <c r="H84" s="767"/>
      <c r="I84" s="378">
        <v>0.5</v>
      </c>
      <c r="J84" s="377" t="s">
        <v>146</v>
      </c>
      <c r="K84" s="783" t="s">
        <v>147</v>
      </c>
      <c r="L84" s="784"/>
      <c r="M84" s="784"/>
      <c r="N84" s="783" t="s">
        <v>148</v>
      </c>
      <c r="O84" s="784"/>
      <c r="P84" s="785"/>
      <c r="Q84" s="783" t="s">
        <v>149</v>
      </c>
      <c r="R84" s="784"/>
      <c r="S84" s="785"/>
      <c r="T84" s="783" t="s">
        <v>150</v>
      </c>
      <c r="U84" s="784"/>
      <c r="V84" s="785"/>
      <c r="W84" s="376" t="str">
        <f>CONCATENATE("FY",K81)</f>
        <v>FY2023</v>
      </c>
      <c r="X84" s="783" t="s">
        <v>147</v>
      </c>
      <c r="Y84" s="784"/>
      <c r="Z84" s="785"/>
      <c r="AA84" s="783" t="s">
        <v>148</v>
      </c>
      <c r="AB84" s="784"/>
      <c r="AC84" s="785"/>
      <c r="AD84" s="783" t="s">
        <v>149</v>
      </c>
      <c r="AE84" s="784"/>
      <c r="AF84" s="785"/>
      <c r="AG84" s="784" t="s">
        <v>150</v>
      </c>
      <c r="AH84" s="784"/>
      <c r="AI84" s="785"/>
      <c r="AJ84" s="376" t="str">
        <f>CONCATENATE("FY",X81)</f>
        <v>FY2024</v>
      </c>
      <c r="AK84" s="783" t="s">
        <v>147</v>
      </c>
      <c r="AL84" s="784"/>
      <c r="AM84" s="785"/>
      <c r="AN84" s="784" t="s">
        <v>148</v>
      </c>
      <c r="AO84" s="784"/>
      <c r="AP84" s="784"/>
      <c r="AQ84" s="783" t="s">
        <v>149</v>
      </c>
      <c r="AR84" s="784"/>
      <c r="AS84" s="785"/>
      <c r="AT84" s="784" t="s">
        <v>150</v>
      </c>
      <c r="AU84" s="784"/>
      <c r="AV84" s="785"/>
      <c r="AW84" s="376" t="str">
        <f>CONCATENATE("FY",AK81)</f>
        <v>FY2025</v>
      </c>
      <c r="AX84" s="375" t="str">
        <f>IF($C$11="January","FY"&amp;RIGHT($C$10,2)+4,"FY"&amp;RIGHT($C$10,2)+4&amp;"-"&amp;(RIGHT($C$10,2)+5))</f>
        <v>FY27</v>
      </c>
      <c r="AY84" s="374" t="s">
        <v>151</v>
      </c>
      <c r="AZ84" s="357"/>
      <c r="BA84" s="357"/>
      <c r="BB84" s="357"/>
      <c r="BC84" s="357"/>
      <c r="BD84" s="357"/>
      <c r="BE84" s="357"/>
      <c r="BF84" s="357"/>
      <c r="BG84" s="357"/>
      <c r="BH84" s="357"/>
      <c r="BI84" s="357"/>
      <c r="BJ84" s="357"/>
      <c r="BK84" s="357"/>
      <c r="BL84" s="357"/>
      <c r="BM84" s="357"/>
      <c r="BN84" s="357"/>
      <c r="BO84" s="357"/>
      <c r="BP84" s="357"/>
      <c r="BQ84" s="357"/>
      <c r="BR84" s="357"/>
      <c r="BS84" s="357"/>
      <c r="BT84" s="357"/>
      <c r="BU84" s="357"/>
      <c r="BV84" s="357"/>
      <c r="BW84" s="357"/>
      <c r="BX84" s="357"/>
    </row>
    <row r="85" spans="1:76" x14ac:dyDescent="0.2">
      <c r="A85" s="781" t="s">
        <v>152</v>
      </c>
      <c r="B85" s="782"/>
      <c r="C85" s="463"/>
      <c r="D85" s="469"/>
      <c r="E85" s="469"/>
      <c r="F85" s="473"/>
      <c r="G85" s="477"/>
      <c r="H85" s="464">
        <f t="shared" ref="H85:H120" si="31">G85*F85</f>
        <v>0</v>
      </c>
      <c r="I85" s="461">
        <f t="shared" ref="I85:I120" si="32">IF(G85&gt;=$I$26,F85,0)</f>
        <v>0</v>
      </c>
      <c r="J85" s="370">
        <f t="shared" ref="J85:J120" si="33">ROUNDDOWN((E85-D85)/30,0)</f>
        <v>0</v>
      </c>
      <c r="K85" s="454">
        <f t="shared" ref="K85:V94" si="34">IF($C$12="A",IF(AND($D85&lt;=K$24,$E85&gt;=K$25),$H85/$J85,0),IF(AND($D85&lt;=K$24,$E85&gt;=K$25),$I85/$J85,0))</f>
        <v>0</v>
      </c>
      <c r="L85" s="455">
        <f t="shared" si="34"/>
        <v>0</v>
      </c>
      <c r="M85" s="456">
        <f t="shared" si="34"/>
        <v>0</v>
      </c>
      <c r="N85" s="211">
        <f t="shared" si="34"/>
        <v>0</v>
      </c>
      <c r="O85" s="211">
        <f t="shared" si="34"/>
        <v>0</v>
      </c>
      <c r="P85" s="369">
        <f t="shared" si="34"/>
        <v>0</v>
      </c>
      <c r="Q85" s="455">
        <f t="shared" si="34"/>
        <v>0</v>
      </c>
      <c r="R85" s="455">
        <f t="shared" si="34"/>
        <v>0</v>
      </c>
      <c r="S85" s="456">
        <f t="shared" si="34"/>
        <v>0</v>
      </c>
      <c r="T85" s="211">
        <f t="shared" si="34"/>
        <v>0</v>
      </c>
      <c r="U85" s="211">
        <f t="shared" si="34"/>
        <v>0</v>
      </c>
      <c r="V85" s="211">
        <f t="shared" si="34"/>
        <v>0</v>
      </c>
      <c r="W85" s="368">
        <f>SUM(K85:V85)</f>
        <v>0</v>
      </c>
      <c r="X85" s="454">
        <f t="shared" ref="X85:AI94" si="35">IF($C$12="A",IF(AND($D85&lt;=X$24,$E85&gt;=X$25),$H85/$J85,0),IF(AND($D85&lt;=X$24,$E85&gt;=X$25),$I85/$J85,0))</f>
        <v>0</v>
      </c>
      <c r="Y85" s="455">
        <f t="shared" si="35"/>
        <v>0</v>
      </c>
      <c r="Z85" s="456">
        <f t="shared" si="35"/>
        <v>0</v>
      </c>
      <c r="AA85" s="211">
        <f t="shared" si="35"/>
        <v>0</v>
      </c>
      <c r="AB85" s="211">
        <f t="shared" si="35"/>
        <v>0</v>
      </c>
      <c r="AC85" s="369">
        <f t="shared" si="35"/>
        <v>0</v>
      </c>
      <c r="AD85" s="455">
        <f t="shared" si="35"/>
        <v>0</v>
      </c>
      <c r="AE85" s="455">
        <f t="shared" si="35"/>
        <v>0</v>
      </c>
      <c r="AF85" s="456">
        <f t="shared" si="35"/>
        <v>0</v>
      </c>
      <c r="AG85" s="211">
        <f t="shared" si="35"/>
        <v>0</v>
      </c>
      <c r="AH85" s="211">
        <f t="shared" si="35"/>
        <v>0</v>
      </c>
      <c r="AI85" s="211">
        <f t="shared" si="35"/>
        <v>0</v>
      </c>
      <c r="AJ85" s="368">
        <f t="shared" ref="AJ85:AJ120" si="36">SUM(X85:AI85)</f>
        <v>0</v>
      </c>
      <c r="AK85" s="454">
        <f t="shared" ref="AK85:AV94" si="37">IF($C$12="A",IF(AND($D85&lt;=AK$24,$E85&gt;=AK$25),$H85/$J85,0),IF(AND($D85&lt;=AK$24,$E85&gt;=AK$25),$I85/$J85,0))</f>
        <v>0</v>
      </c>
      <c r="AL85" s="455">
        <f t="shared" si="37"/>
        <v>0</v>
      </c>
      <c r="AM85" s="456">
        <f t="shared" si="37"/>
        <v>0</v>
      </c>
      <c r="AN85" s="211">
        <f t="shared" si="37"/>
        <v>0</v>
      </c>
      <c r="AO85" s="211">
        <f t="shared" si="37"/>
        <v>0</v>
      </c>
      <c r="AP85" s="369">
        <f t="shared" si="37"/>
        <v>0</v>
      </c>
      <c r="AQ85" s="455">
        <f t="shared" si="37"/>
        <v>0</v>
      </c>
      <c r="AR85" s="455">
        <f t="shared" si="37"/>
        <v>0</v>
      </c>
      <c r="AS85" s="456">
        <f t="shared" si="37"/>
        <v>0</v>
      </c>
      <c r="AT85" s="211">
        <f t="shared" si="37"/>
        <v>0</v>
      </c>
      <c r="AU85" s="211">
        <f t="shared" si="37"/>
        <v>0</v>
      </c>
      <c r="AV85" s="211">
        <f t="shared" si="37"/>
        <v>0</v>
      </c>
      <c r="AW85" s="368">
        <f t="shared" ref="AW85:AW120" si="38">SUM(AK85:AV85)</f>
        <v>0</v>
      </c>
      <c r="AX85" s="367" t="e">
        <f>SUM(#REF!)</f>
        <v>#REF!</v>
      </c>
      <c r="AY85" s="373"/>
      <c r="AZ85" s="355"/>
      <c r="BA85" s="355"/>
      <c r="BB85" s="355"/>
      <c r="BC85" s="355"/>
      <c r="BD85" s="355"/>
      <c r="BE85" s="355"/>
      <c r="BF85" s="355"/>
      <c r="BG85" s="355"/>
      <c r="BH85" s="355"/>
      <c r="BI85" s="355"/>
      <c r="BJ85" s="355"/>
      <c r="BK85" s="355"/>
      <c r="BL85" s="355"/>
      <c r="BM85" s="355"/>
      <c r="BN85" s="355"/>
      <c r="BO85" s="355"/>
      <c r="BP85" s="355"/>
      <c r="BQ85" s="355"/>
      <c r="BR85" s="355"/>
      <c r="BS85" s="355"/>
      <c r="BT85" s="355"/>
      <c r="BU85" s="355"/>
      <c r="BV85" s="355"/>
      <c r="BW85" s="355"/>
      <c r="BX85" s="355"/>
    </row>
    <row r="86" spans="1:76" x14ac:dyDescent="0.2">
      <c r="A86" s="781" t="s">
        <v>153</v>
      </c>
      <c r="B86" s="782"/>
      <c r="C86" s="465"/>
      <c r="D86" s="470"/>
      <c r="E86" s="470"/>
      <c r="F86" s="474"/>
      <c r="G86" s="478"/>
      <c r="H86" s="466">
        <f t="shared" si="31"/>
        <v>0</v>
      </c>
      <c r="I86" s="462">
        <f t="shared" si="32"/>
        <v>0</v>
      </c>
      <c r="J86" s="370">
        <f t="shared" si="33"/>
        <v>0</v>
      </c>
      <c r="K86" s="454">
        <f t="shared" si="34"/>
        <v>0</v>
      </c>
      <c r="L86" s="455">
        <f t="shared" si="34"/>
        <v>0</v>
      </c>
      <c r="M86" s="456">
        <f t="shared" si="34"/>
        <v>0</v>
      </c>
      <c r="N86" s="211">
        <f t="shared" si="34"/>
        <v>0</v>
      </c>
      <c r="O86" s="211">
        <f t="shared" si="34"/>
        <v>0</v>
      </c>
      <c r="P86" s="369">
        <f t="shared" si="34"/>
        <v>0</v>
      </c>
      <c r="Q86" s="455">
        <f t="shared" si="34"/>
        <v>0</v>
      </c>
      <c r="R86" s="455">
        <f t="shared" si="34"/>
        <v>0</v>
      </c>
      <c r="S86" s="456">
        <f t="shared" si="34"/>
        <v>0</v>
      </c>
      <c r="T86" s="211">
        <f t="shared" si="34"/>
        <v>0</v>
      </c>
      <c r="U86" s="211">
        <f t="shared" si="34"/>
        <v>0</v>
      </c>
      <c r="V86" s="211">
        <f t="shared" si="34"/>
        <v>0</v>
      </c>
      <c r="W86" s="368">
        <f t="shared" ref="W86:W120" si="39">SUM(K86:V86)</f>
        <v>0</v>
      </c>
      <c r="X86" s="454">
        <f t="shared" si="35"/>
        <v>0</v>
      </c>
      <c r="Y86" s="455">
        <f t="shared" si="35"/>
        <v>0</v>
      </c>
      <c r="Z86" s="456">
        <f t="shared" si="35"/>
        <v>0</v>
      </c>
      <c r="AA86" s="211">
        <f t="shared" si="35"/>
        <v>0</v>
      </c>
      <c r="AB86" s="211">
        <f t="shared" si="35"/>
        <v>0</v>
      </c>
      <c r="AC86" s="369">
        <f t="shared" si="35"/>
        <v>0</v>
      </c>
      <c r="AD86" s="455">
        <f t="shared" si="35"/>
        <v>0</v>
      </c>
      <c r="AE86" s="455">
        <f t="shared" si="35"/>
        <v>0</v>
      </c>
      <c r="AF86" s="456">
        <f t="shared" si="35"/>
        <v>0</v>
      </c>
      <c r="AG86" s="211">
        <f t="shared" si="35"/>
        <v>0</v>
      </c>
      <c r="AH86" s="211">
        <f t="shared" si="35"/>
        <v>0</v>
      </c>
      <c r="AI86" s="211">
        <f t="shared" si="35"/>
        <v>0</v>
      </c>
      <c r="AJ86" s="368">
        <f t="shared" si="36"/>
        <v>0</v>
      </c>
      <c r="AK86" s="454">
        <f t="shared" si="37"/>
        <v>0</v>
      </c>
      <c r="AL86" s="455">
        <f t="shared" si="37"/>
        <v>0</v>
      </c>
      <c r="AM86" s="456">
        <f t="shared" si="37"/>
        <v>0</v>
      </c>
      <c r="AN86" s="211">
        <f t="shared" si="37"/>
        <v>0</v>
      </c>
      <c r="AO86" s="211">
        <f t="shared" si="37"/>
        <v>0</v>
      </c>
      <c r="AP86" s="369">
        <f t="shared" si="37"/>
        <v>0</v>
      </c>
      <c r="AQ86" s="455">
        <f t="shared" si="37"/>
        <v>0</v>
      </c>
      <c r="AR86" s="455">
        <f t="shared" si="37"/>
        <v>0</v>
      </c>
      <c r="AS86" s="456">
        <f t="shared" si="37"/>
        <v>0</v>
      </c>
      <c r="AT86" s="211">
        <f t="shared" si="37"/>
        <v>0</v>
      </c>
      <c r="AU86" s="211">
        <f t="shared" si="37"/>
        <v>0</v>
      </c>
      <c r="AV86" s="211">
        <f t="shared" si="37"/>
        <v>0</v>
      </c>
      <c r="AW86" s="368">
        <f t="shared" si="38"/>
        <v>0</v>
      </c>
      <c r="AX86" s="367" t="e">
        <f>SUM(#REF!)</f>
        <v>#REF!</v>
      </c>
      <c r="AY86" s="373"/>
      <c r="AZ86" s="355"/>
      <c r="BA86" s="355"/>
      <c r="BB86" s="355"/>
      <c r="BC86" s="355"/>
      <c r="BD86" s="355"/>
      <c r="BE86" s="355"/>
      <c r="BF86" s="355"/>
      <c r="BG86" s="355"/>
      <c r="BH86" s="355"/>
      <c r="BI86" s="355"/>
      <c r="BJ86" s="355"/>
      <c r="BK86" s="355"/>
      <c r="BL86" s="355"/>
      <c r="BM86" s="355"/>
      <c r="BN86" s="355"/>
      <c r="BO86" s="355"/>
      <c r="BP86" s="355"/>
      <c r="BQ86" s="355"/>
      <c r="BR86" s="355"/>
      <c r="BS86" s="355"/>
      <c r="BT86" s="355"/>
      <c r="BU86" s="355"/>
      <c r="BV86" s="355"/>
      <c r="BW86" s="355"/>
      <c r="BX86" s="355"/>
    </row>
    <row r="87" spans="1:76" x14ac:dyDescent="0.2">
      <c r="A87" s="781" t="s">
        <v>155</v>
      </c>
      <c r="B87" s="782"/>
      <c r="C87" s="465"/>
      <c r="D87" s="470"/>
      <c r="E87" s="470"/>
      <c r="F87" s="474"/>
      <c r="G87" s="478"/>
      <c r="H87" s="466">
        <f t="shared" si="31"/>
        <v>0</v>
      </c>
      <c r="I87" s="462">
        <f t="shared" si="32"/>
        <v>0</v>
      </c>
      <c r="J87" s="370">
        <f t="shared" si="33"/>
        <v>0</v>
      </c>
      <c r="K87" s="454">
        <f t="shared" si="34"/>
        <v>0</v>
      </c>
      <c r="L87" s="455">
        <f t="shared" si="34"/>
        <v>0</v>
      </c>
      <c r="M87" s="456">
        <f t="shared" si="34"/>
        <v>0</v>
      </c>
      <c r="N87" s="211">
        <f t="shared" si="34"/>
        <v>0</v>
      </c>
      <c r="O87" s="211">
        <f t="shared" si="34"/>
        <v>0</v>
      </c>
      <c r="P87" s="369">
        <f t="shared" si="34"/>
        <v>0</v>
      </c>
      <c r="Q87" s="455">
        <f t="shared" si="34"/>
        <v>0</v>
      </c>
      <c r="R87" s="455">
        <f t="shared" si="34"/>
        <v>0</v>
      </c>
      <c r="S87" s="456">
        <f t="shared" si="34"/>
        <v>0</v>
      </c>
      <c r="T87" s="211">
        <f t="shared" si="34"/>
        <v>0</v>
      </c>
      <c r="U87" s="211">
        <f t="shared" si="34"/>
        <v>0</v>
      </c>
      <c r="V87" s="211">
        <f t="shared" si="34"/>
        <v>0</v>
      </c>
      <c r="W87" s="368">
        <f t="shared" si="39"/>
        <v>0</v>
      </c>
      <c r="X87" s="454">
        <f t="shared" si="35"/>
        <v>0</v>
      </c>
      <c r="Y87" s="455">
        <f t="shared" si="35"/>
        <v>0</v>
      </c>
      <c r="Z87" s="456">
        <f t="shared" si="35"/>
        <v>0</v>
      </c>
      <c r="AA87" s="211">
        <f t="shared" si="35"/>
        <v>0</v>
      </c>
      <c r="AB87" s="211">
        <f t="shared" si="35"/>
        <v>0</v>
      </c>
      <c r="AC87" s="369">
        <f t="shared" si="35"/>
        <v>0</v>
      </c>
      <c r="AD87" s="455">
        <f t="shared" si="35"/>
        <v>0</v>
      </c>
      <c r="AE87" s="455">
        <f t="shared" si="35"/>
        <v>0</v>
      </c>
      <c r="AF87" s="456">
        <f t="shared" si="35"/>
        <v>0</v>
      </c>
      <c r="AG87" s="211">
        <f t="shared" si="35"/>
        <v>0</v>
      </c>
      <c r="AH87" s="211">
        <f t="shared" si="35"/>
        <v>0</v>
      </c>
      <c r="AI87" s="211">
        <f t="shared" si="35"/>
        <v>0</v>
      </c>
      <c r="AJ87" s="368">
        <f t="shared" si="36"/>
        <v>0</v>
      </c>
      <c r="AK87" s="454">
        <f t="shared" si="37"/>
        <v>0</v>
      </c>
      <c r="AL87" s="455">
        <f t="shared" si="37"/>
        <v>0</v>
      </c>
      <c r="AM87" s="456">
        <f t="shared" si="37"/>
        <v>0</v>
      </c>
      <c r="AN87" s="211">
        <f t="shared" si="37"/>
        <v>0</v>
      </c>
      <c r="AO87" s="211">
        <f t="shared" si="37"/>
        <v>0</v>
      </c>
      <c r="AP87" s="369">
        <f t="shared" si="37"/>
        <v>0</v>
      </c>
      <c r="AQ87" s="455">
        <f t="shared" si="37"/>
        <v>0</v>
      </c>
      <c r="AR87" s="455">
        <f t="shared" si="37"/>
        <v>0</v>
      </c>
      <c r="AS87" s="456">
        <f t="shared" si="37"/>
        <v>0</v>
      </c>
      <c r="AT87" s="211">
        <f t="shared" si="37"/>
        <v>0</v>
      </c>
      <c r="AU87" s="211">
        <f t="shared" si="37"/>
        <v>0</v>
      </c>
      <c r="AV87" s="211">
        <f t="shared" si="37"/>
        <v>0</v>
      </c>
      <c r="AW87" s="368">
        <f t="shared" si="38"/>
        <v>0</v>
      </c>
      <c r="AX87" s="367" t="e">
        <f>SUM(#REF!)</f>
        <v>#REF!</v>
      </c>
      <c r="AY87" s="373"/>
      <c r="AZ87" s="355"/>
      <c r="BA87" s="355"/>
      <c r="BB87" s="355"/>
      <c r="BC87" s="355"/>
      <c r="BD87" s="355"/>
      <c r="BE87" s="355"/>
      <c r="BF87" s="355"/>
      <c r="BG87" s="355"/>
      <c r="BH87" s="355"/>
      <c r="BI87" s="355"/>
      <c r="BJ87" s="355"/>
      <c r="BK87" s="355"/>
      <c r="BL87" s="355"/>
      <c r="BM87" s="355"/>
      <c r="BN87" s="355"/>
      <c r="BO87" s="355"/>
      <c r="BP87" s="355"/>
      <c r="BQ87" s="355"/>
      <c r="BR87" s="355"/>
      <c r="BS87" s="355"/>
      <c r="BT87" s="355"/>
      <c r="BU87" s="355"/>
      <c r="BV87" s="355"/>
      <c r="BW87" s="355"/>
      <c r="BX87" s="355"/>
    </row>
    <row r="88" spans="1:76" x14ac:dyDescent="0.2">
      <c r="A88" s="781" t="s">
        <v>156</v>
      </c>
      <c r="B88" s="782"/>
      <c r="C88" s="465"/>
      <c r="D88" s="470"/>
      <c r="E88" s="470"/>
      <c r="F88" s="474"/>
      <c r="G88" s="478"/>
      <c r="H88" s="466">
        <f t="shared" si="31"/>
        <v>0</v>
      </c>
      <c r="I88" s="462">
        <f t="shared" si="32"/>
        <v>0</v>
      </c>
      <c r="J88" s="370">
        <f t="shared" si="33"/>
        <v>0</v>
      </c>
      <c r="K88" s="454">
        <f t="shared" si="34"/>
        <v>0</v>
      </c>
      <c r="L88" s="455">
        <f t="shared" si="34"/>
        <v>0</v>
      </c>
      <c r="M88" s="456">
        <f t="shared" si="34"/>
        <v>0</v>
      </c>
      <c r="N88" s="211">
        <f t="shared" si="34"/>
        <v>0</v>
      </c>
      <c r="O88" s="211">
        <f t="shared" si="34"/>
        <v>0</v>
      </c>
      <c r="P88" s="369">
        <f t="shared" si="34"/>
        <v>0</v>
      </c>
      <c r="Q88" s="455">
        <f t="shared" si="34"/>
        <v>0</v>
      </c>
      <c r="R88" s="455">
        <f t="shared" si="34"/>
        <v>0</v>
      </c>
      <c r="S88" s="456">
        <f t="shared" si="34"/>
        <v>0</v>
      </c>
      <c r="T88" s="211">
        <f t="shared" si="34"/>
        <v>0</v>
      </c>
      <c r="U88" s="211">
        <f t="shared" si="34"/>
        <v>0</v>
      </c>
      <c r="V88" s="211">
        <f t="shared" si="34"/>
        <v>0</v>
      </c>
      <c r="W88" s="368">
        <f t="shared" si="39"/>
        <v>0</v>
      </c>
      <c r="X88" s="454">
        <f t="shared" si="35"/>
        <v>0</v>
      </c>
      <c r="Y88" s="455">
        <f t="shared" si="35"/>
        <v>0</v>
      </c>
      <c r="Z88" s="456">
        <f t="shared" si="35"/>
        <v>0</v>
      </c>
      <c r="AA88" s="211">
        <f t="shared" si="35"/>
        <v>0</v>
      </c>
      <c r="AB88" s="211">
        <f t="shared" si="35"/>
        <v>0</v>
      </c>
      <c r="AC88" s="369">
        <f t="shared" si="35"/>
        <v>0</v>
      </c>
      <c r="AD88" s="455">
        <f t="shared" si="35"/>
        <v>0</v>
      </c>
      <c r="AE88" s="455">
        <f t="shared" si="35"/>
        <v>0</v>
      </c>
      <c r="AF88" s="456">
        <f t="shared" si="35"/>
        <v>0</v>
      </c>
      <c r="AG88" s="211">
        <f t="shared" si="35"/>
        <v>0</v>
      </c>
      <c r="AH88" s="211">
        <f t="shared" si="35"/>
        <v>0</v>
      </c>
      <c r="AI88" s="211">
        <f t="shared" si="35"/>
        <v>0</v>
      </c>
      <c r="AJ88" s="368">
        <f t="shared" si="36"/>
        <v>0</v>
      </c>
      <c r="AK88" s="454">
        <f t="shared" si="37"/>
        <v>0</v>
      </c>
      <c r="AL88" s="455">
        <f t="shared" si="37"/>
        <v>0</v>
      </c>
      <c r="AM88" s="456">
        <f t="shared" si="37"/>
        <v>0</v>
      </c>
      <c r="AN88" s="211">
        <f t="shared" si="37"/>
        <v>0</v>
      </c>
      <c r="AO88" s="211">
        <f t="shared" si="37"/>
        <v>0</v>
      </c>
      <c r="AP88" s="369">
        <f t="shared" si="37"/>
        <v>0</v>
      </c>
      <c r="AQ88" s="455">
        <f t="shared" si="37"/>
        <v>0</v>
      </c>
      <c r="AR88" s="455">
        <f t="shared" si="37"/>
        <v>0</v>
      </c>
      <c r="AS88" s="456">
        <f t="shared" si="37"/>
        <v>0</v>
      </c>
      <c r="AT88" s="211">
        <f t="shared" si="37"/>
        <v>0</v>
      </c>
      <c r="AU88" s="211">
        <f t="shared" si="37"/>
        <v>0</v>
      </c>
      <c r="AV88" s="211">
        <f t="shared" si="37"/>
        <v>0</v>
      </c>
      <c r="AW88" s="368">
        <f t="shared" si="38"/>
        <v>0</v>
      </c>
      <c r="AX88" s="367" t="e">
        <f>SUM(#REF!)</f>
        <v>#REF!</v>
      </c>
      <c r="AY88" s="373"/>
      <c r="AZ88" s="355"/>
      <c r="BA88" s="355"/>
      <c r="BB88" s="355"/>
      <c r="BC88" s="355"/>
      <c r="BD88" s="355"/>
      <c r="BE88" s="355"/>
      <c r="BF88" s="355"/>
      <c r="BG88" s="355"/>
      <c r="BH88" s="355"/>
      <c r="BI88" s="355"/>
      <c r="BJ88" s="355"/>
      <c r="BK88" s="355"/>
      <c r="BL88" s="355"/>
      <c r="BM88" s="355"/>
      <c r="BN88" s="355"/>
      <c r="BO88" s="355"/>
      <c r="BP88" s="355"/>
      <c r="BQ88" s="355"/>
      <c r="BR88" s="355"/>
      <c r="BS88" s="355"/>
      <c r="BT88" s="355"/>
      <c r="BU88" s="355"/>
      <c r="BV88" s="355"/>
      <c r="BW88" s="355"/>
      <c r="BX88" s="355"/>
    </row>
    <row r="89" spans="1:76" x14ac:dyDescent="0.2">
      <c r="A89" s="781" t="s">
        <v>157</v>
      </c>
      <c r="B89" s="782"/>
      <c r="C89" s="465"/>
      <c r="D89" s="470"/>
      <c r="E89" s="470"/>
      <c r="F89" s="474"/>
      <c r="G89" s="478"/>
      <c r="H89" s="466">
        <f t="shared" si="31"/>
        <v>0</v>
      </c>
      <c r="I89" s="462">
        <f t="shared" si="32"/>
        <v>0</v>
      </c>
      <c r="J89" s="370">
        <f t="shared" si="33"/>
        <v>0</v>
      </c>
      <c r="K89" s="454">
        <f t="shared" si="34"/>
        <v>0</v>
      </c>
      <c r="L89" s="455">
        <f t="shared" si="34"/>
        <v>0</v>
      </c>
      <c r="M89" s="456">
        <f t="shared" si="34"/>
        <v>0</v>
      </c>
      <c r="N89" s="211">
        <f t="shared" si="34"/>
        <v>0</v>
      </c>
      <c r="O89" s="211">
        <f t="shared" si="34"/>
        <v>0</v>
      </c>
      <c r="P89" s="369">
        <f t="shared" si="34"/>
        <v>0</v>
      </c>
      <c r="Q89" s="455">
        <f t="shared" si="34"/>
        <v>0</v>
      </c>
      <c r="R89" s="455">
        <f t="shared" si="34"/>
        <v>0</v>
      </c>
      <c r="S89" s="456">
        <f t="shared" si="34"/>
        <v>0</v>
      </c>
      <c r="T89" s="211">
        <f t="shared" si="34"/>
        <v>0</v>
      </c>
      <c r="U89" s="211">
        <f t="shared" si="34"/>
        <v>0</v>
      </c>
      <c r="V89" s="211">
        <f t="shared" si="34"/>
        <v>0</v>
      </c>
      <c r="W89" s="368">
        <f t="shared" si="39"/>
        <v>0</v>
      </c>
      <c r="X89" s="454">
        <f t="shared" si="35"/>
        <v>0</v>
      </c>
      <c r="Y89" s="455">
        <f t="shared" si="35"/>
        <v>0</v>
      </c>
      <c r="Z89" s="456">
        <f t="shared" si="35"/>
        <v>0</v>
      </c>
      <c r="AA89" s="211">
        <f t="shared" si="35"/>
        <v>0</v>
      </c>
      <c r="AB89" s="211">
        <f t="shared" si="35"/>
        <v>0</v>
      </c>
      <c r="AC89" s="369">
        <f t="shared" si="35"/>
        <v>0</v>
      </c>
      <c r="AD89" s="455">
        <f t="shared" si="35"/>
        <v>0</v>
      </c>
      <c r="AE89" s="455">
        <f t="shared" si="35"/>
        <v>0</v>
      </c>
      <c r="AF89" s="456">
        <f t="shared" si="35"/>
        <v>0</v>
      </c>
      <c r="AG89" s="211">
        <f t="shared" si="35"/>
        <v>0</v>
      </c>
      <c r="AH89" s="211">
        <f t="shared" si="35"/>
        <v>0</v>
      </c>
      <c r="AI89" s="211">
        <f t="shared" si="35"/>
        <v>0</v>
      </c>
      <c r="AJ89" s="368">
        <f t="shared" si="36"/>
        <v>0</v>
      </c>
      <c r="AK89" s="454">
        <f t="shared" si="37"/>
        <v>0</v>
      </c>
      <c r="AL89" s="455">
        <f t="shared" si="37"/>
        <v>0</v>
      </c>
      <c r="AM89" s="456">
        <f t="shared" si="37"/>
        <v>0</v>
      </c>
      <c r="AN89" s="211">
        <f t="shared" si="37"/>
        <v>0</v>
      </c>
      <c r="AO89" s="211">
        <f t="shared" si="37"/>
        <v>0</v>
      </c>
      <c r="AP89" s="369">
        <f t="shared" si="37"/>
        <v>0</v>
      </c>
      <c r="AQ89" s="455">
        <f t="shared" si="37"/>
        <v>0</v>
      </c>
      <c r="AR89" s="455">
        <f t="shared" si="37"/>
        <v>0</v>
      </c>
      <c r="AS89" s="456">
        <f t="shared" si="37"/>
        <v>0</v>
      </c>
      <c r="AT89" s="211">
        <f t="shared" si="37"/>
        <v>0</v>
      </c>
      <c r="AU89" s="211">
        <f t="shared" si="37"/>
        <v>0</v>
      </c>
      <c r="AV89" s="211">
        <f t="shared" si="37"/>
        <v>0</v>
      </c>
      <c r="AW89" s="368">
        <f t="shared" si="38"/>
        <v>0</v>
      </c>
      <c r="AX89" s="367" t="e">
        <f>SUM(#REF!)</f>
        <v>#REF!</v>
      </c>
      <c r="AY89" s="366"/>
      <c r="AZ89" s="355"/>
      <c r="BA89" s="355"/>
      <c r="BB89" s="355"/>
      <c r="BC89" s="355"/>
      <c r="BD89" s="355"/>
      <c r="BE89" s="355"/>
      <c r="BF89" s="355"/>
      <c r="BG89" s="355"/>
      <c r="BH89" s="355"/>
      <c r="BI89" s="355"/>
      <c r="BJ89" s="355"/>
      <c r="BK89" s="355"/>
      <c r="BL89" s="355"/>
      <c r="BM89" s="355"/>
      <c r="BN89" s="355"/>
      <c r="BO89" s="355"/>
      <c r="BP89" s="355"/>
      <c r="BQ89" s="355"/>
      <c r="BR89" s="355"/>
      <c r="BS89" s="355"/>
      <c r="BT89" s="355"/>
      <c r="BU89" s="355"/>
      <c r="BV89" s="355"/>
      <c r="BW89" s="355"/>
      <c r="BX89" s="355"/>
    </row>
    <row r="90" spans="1:76" x14ac:dyDescent="0.2">
      <c r="A90" s="781" t="s">
        <v>158</v>
      </c>
      <c r="B90" s="782"/>
      <c r="C90" s="465"/>
      <c r="D90" s="470"/>
      <c r="E90" s="470"/>
      <c r="F90" s="474"/>
      <c r="G90" s="478"/>
      <c r="H90" s="466">
        <f t="shared" si="31"/>
        <v>0</v>
      </c>
      <c r="I90" s="462">
        <f t="shared" si="32"/>
        <v>0</v>
      </c>
      <c r="J90" s="370">
        <f t="shared" si="33"/>
        <v>0</v>
      </c>
      <c r="K90" s="454">
        <f t="shared" si="34"/>
        <v>0</v>
      </c>
      <c r="L90" s="455">
        <f t="shared" si="34"/>
        <v>0</v>
      </c>
      <c r="M90" s="456">
        <f t="shared" si="34"/>
        <v>0</v>
      </c>
      <c r="N90" s="211">
        <f t="shared" si="34"/>
        <v>0</v>
      </c>
      <c r="O90" s="211">
        <f t="shared" si="34"/>
        <v>0</v>
      </c>
      <c r="P90" s="369">
        <f t="shared" si="34"/>
        <v>0</v>
      </c>
      <c r="Q90" s="455">
        <f t="shared" si="34"/>
        <v>0</v>
      </c>
      <c r="R90" s="455">
        <f t="shared" si="34"/>
        <v>0</v>
      </c>
      <c r="S90" s="456">
        <f t="shared" si="34"/>
        <v>0</v>
      </c>
      <c r="T90" s="211">
        <f t="shared" si="34"/>
        <v>0</v>
      </c>
      <c r="U90" s="211">
        <f t="shared" si="34"/>
        <v>0</v>
      </c>
      <c r="V90" s="211">
        <f t="shared" si="34"/>
        <v>0</v>
      </c>
      <c r="W90" s="368">
        <f t="shared" si="39"/>
        <v>0</v>
      </c>
      <c r="X90" s="454">
        <f t="shared" si="35"/>
        <v>0</v>
      </c>
      <c r="Y90" s="455">
        <f t="shared" si="35"/>
        <v>0</v>
      </c>
      <c r="Z90" s="456">
        <f t="shared" si="35"/>
        <v>0</v>
      </c>
      <c r="AA90" s="211">
        <f t="shared" si="35"/>
        <v>0</v>
      </c>
      <c r="AB90" s="211">
        <f t="shared" si="35"/>
        <v>0</v>
      </c>
      <c r="AC90" s="369">
        <f t="shared" si="35"/>
        <v>0</v>
      </c>
      <c r="AD90" s="455">
        <f t="shared" si="35"/>
        <v>0</v>
      </c>
      <c r="AE90" s="455">
        <f t="shared" si="35"/>
        <v>0</v>
      </c>
      <c r="AF90" s="456">
        <f t="shared" si="35"/>
        <v>0</v>
      </c>
      <c r="AG90" s="211">
        <f t="shared" si="35"/>
        <v>0</v>
      </c>
      <c r="AH90" s="211">
        <f t="shared" si="35"/>
        <v>0</v>
      </c>
      <c r="AI90" s="211">
        <f t="shared" si="35"/>
        <v>0</v>
      </c>
      <c r="AJ90" s="368">
        <f t="shared" si="36"/>
        <v>0</v>
      </c>
      <c r="AK90" s="454">
        <f t="shared" si="37"/>
        <v>0</v>
      </c>
      <c r="AL90" s="455">
        <f t="shared" si="37"/>
        <v>0</v>
      </c>
      <c r="AM90" s="456">
        <f t="shared" si="37"/>
        <v>0</v>
      </c>
      <c r="AN90" s="211">
        <f t="shared" si="37"/>
        <v>0</v>
      </c>
      <c r="AO90" s="211">
        <f t="shared" si="37"/>
        <v>0</v>
      </c>
      <c r="AP90" s="369">
        <f t="shared" si="37"/>
        <v>0</v>
      </c>
      <c r="AQ90" s="455">
        <f t="shared" si="37"/>
        <v>0</v>
      </c>
      <c r="AR90" s="455">
        <f t="shared" si="37"/>
        <v>0</v>
      </c>
      <c r="AS90" s="456">
        <f t="shared" si="37"/>
        <v>0</v>
      </c>
      <c r="AT90" s="211">
        <f t="shared" si="37"/>
        <v>0</v>
      </c>
      <c r="AU90" s="211">
        <f t="shared" si="37"/>
        <v>0</v>
      </c>
      <c r="AV90" s="211">
        <f t="shared" si="37"/>
        <v>0</v>
      </c>
      <c r="AW90" s="368">
        <f t="shared" si="38"/>
        <v>0</v>
      </c>
      <c r="AX90" s="367" t="e">
        <f>SUM(#REF!)</f>
        <v>#REF!</v>
      </c>
      <c r="AY90" s="373"/>
      <c r="AZ90" s="355"/>
      <c r="BA90" s="355"/>
      <c r="BB90" s="355"/>
      <c r="BC90" s="355"/>
      <c r="BD90" s="355"/>
      <c r="BE90" s="355"/>
      <c r="BF90" s="355"/>
      <c r="BG90" s="355"/>
      <c r="BH90" s="355"/>
      <c r="BI90" s="355"/>
      <c r="BJ90" s="355"/>
      <c r="BK90" s="355"/>
      <c r="BL90" s="355"/>
      <c r="BM90" s="355"/>
      <c r="BN90" s="355"/>
      <c r="BO90" s="355"/>
      <c r="BP90" s="355"/>
      <c r="BQ90" s="355"/>
      <c r="BR90" s="355"/>
      <c r="BS90" s="355"/>
      <c r="BT90" s="355"/>
      <c r="BU90" s="355"/>
      <c r="BV90" s="355"/>
      <c r="BW90" s="355"/>
      <c r="BX90" s="355"/>
    </row>
    <row r="91" spans="1:76" x14ac:dyDescent="0.2">
      <c r="A91" s="781" t="s">
        <v>159</v>
      </c>
      <c r="B91" s="782"/>
      <c r="C91" s="465"/>
      <c r="D91" s="470"/>
      <c r="E91" s="470"/>
      <c r="F91" s="474"/>
      <c r="G91" s="478"/>
      <c r="H91" s="466">
        <f t="shared" si="31"/>
        <v>0</v>
      </c>
      <c r="I91" s="462">
        <f t="shared" si="32"/>
        <v>0</v>
      </c>
      <c r="J91" s="370">
        <f t="shared" si="33"/>
        <v>0</v>
      </c>
      <c r="K91" s="454">
        <f t="shared" si="34"/>
        <v>0</v>
      </c>
      <c r="L91" s="455">
        <f t="shared" si="34"/>
        <v>0</v>
      </c>
      <c r="M91" s="456">
        <f t="shared" si="34"/>
        <v>0</v>
      </c>
      <c r="N91" s="211">
        <f t="shared" si="34"/>
        <v>0</v>
      </c>
      <c r="O91" s="211">
        <f t="shared" si="34"/>
        <v>0</v>
      </c>
      <c r="P91" s="369">
        <f t="shared" si="34"/>
        <v>0</v>
      </c>
      <c r="Q91" s="455">
        <f t="shared" si="34"/>
        <v>0</v>
      </c>
      <c r="R91" s="455">
        <f t="shared" si="34"/>
        <v>0</v>
      </c>
      <c r="S91" s="456">
        <f t="shared" si="34"/>
        <v>0</v>
      </c>
      <c r="T91" s="211">
        <f t="shared" si="34"/>
        <v>0</v>
      </c>
      <c r="U91" s="211">
        <f t="shared" si="34"/>
        <v>0</v>
      </c>
      <c r="V91" s="211">
        <f t="shared" si="34"/>
        <v>0</v>
      </c>
      <c r="W91" s="368">
        <f t="shared" si="39"/>
        <v>0</v>
      </c>
      <c r="X91" s="454">
        <f t="shared" si="35"/>
        <v>0</v>
      </c>
      <c r="Y91" s="455">
        <f t="shared" si="35"/>
        <v>0</v>
      </c>
      <c r="Z91" s="456">
        <f t="shared" si="35"/>
        <v>0</v>
      </c>
      <c r="AA91" s="211">
        <f t="shared" si="35"/>
        <v>0</v>
      </c>
      <c r="AB91" s="211">
        <f t="shared" si="35"/>
        <v>0</v>
      </c>
      <c r="AC91" s="369">
        <f t="shared" si="35"/>
        <v>0</v>
      </c>
      <c r="AD91" s="455">
        <f t="shared" si="35"/>
        <v>0</v>
      </c>
      <c r="AE91" s="455">
        <f t="shared" si="35"/>
        <v>0</v>
      </c>
      <c r="AF91" s="456">
        <f t="shared" si="35"/>
        <v>0</v>
      </c>
      <c r="AG91" s="211">
        <f t="shared" si="35"/>
        <v>0</v>
      </c>
      <c r="AH91" s="211">
        <f t="shared" si="35"/>
        <v>0</v>
      </c>
      <c r="AI91" s="211">
        <f t="shared" si="35"/>
        <v>0</v>
      </c>
      <c r="AJ91" s="368">
        <f t="shared" si="36"/>
        <v>0</v>
      </c>
      <c r="AK91" s="454">
        <f t="shared" si="37"/>
        <v>0</v>
      </c>
      <c r="AL91" s="455">
        <f t="shared" si="37"/>
        <v>0</v>
      </c>
      <c r="AM91" s="456">
        <f t="shared" si="37"/>
        <v>0</v>
      </c>
      <c r="AN91" s="211">
        <f t="shared" si="37"/>
        <v>0</v>
      </c>
      <c r="AO91" s="211">
        <f t="shared" si="37"/>
        <v>0</v>
      </c>
      <c r="AP91" s="369">
        <f t="shared" si="37"/>
        <v>0</v>
      </c>
      <c r="AQ91" s="455">
        <f t="shared" si="37"/>
        <v>0</v>
      </c>
      <c r="AR91" s="455">
        <f t="shared" si="37"/>
        <v>0</v>
      </c>
      <c r="AS91" s="456">
        <f t="shared" si="37"/>
        <v>0</v>
      </c>
      <c r="AT91" s="211">
        <f t="shared" si="37"/>
        <v>0</v>
      </c>
      <c r="AU91" s="211">
        <f t="shared" si="37"/>
        <v>0</v>
      </c>
      <c r="AV91" s="211">
        <f t="shared" si="37"/>
        <v>0</v>
      </c>
      <c r="AW91" s="368">
        <f t="shared" si="38"/>
        <v>0</v>
      </c>
      <c r="AX91" s="367" t="e">
        <f>SUM(#REF!)</f>
        <v>#REF!</v>
      </c>
      <c r="AY91" s="373"/>
      <c r="AZ91" s="355"/>
      <c r="BA91" s="355"/>
      <c r="BB91" s="355"/>
      <c r="BC91" s="355"/>
      <c r="BD91" s="355"/>
      <c r="BE91" s="355"/>
      <c r="BF91" s="355"/>
      <c r="BG91" s="355"/>
      <c r="BH91" s="355"/>
      <c r="BI91" s="355"/>
      <c r="BJ91" s="355"/>
      <c r="BK91" s="355"/>
      <c r="BL91" s="355"/>
      <c r="BM91" s="355"/>
      <c r="BN91" s="355"/>
      <c r="BO91" s="355"/>
      <c r="BP91" s="355"/>
      <c r="BQ91" s="355"/>
      <c r="BR91" s="355"/>
      <c r="BS91" s="355"/>
      <c r="BT91" s="355"/>
      <c r="BU91" s="355"/>
      <c r="BV91" s="355"/>
      <c r="BW91" s="355"/>
      <c r="BX91" s="355"/>
    </row>
    <row r="92" spans="1:76" x14ac:dyDescent="0.2">
      <c r="A92" s="781" t="s">
        <v>160</v>
      </c>
      <c r="B92" s="782"/>
      <c r="C92" s="465"/>
      <c r="D92" s="470"/>
      <c r="E92" s="470"/>
      <c r="F92" s="474"/>
      <c r="G92" s="478"/>
      <c r="H92" s="466">
        <f t="shared" si="31"/>
        <v>0</v>
      </c>
      <c r="I92" s="462">
        <f t="shared" si="32"/>
        <v>0</v>
      </c>
      <c r="J92" s="370">
        <f t="shared" si="33"/>
        <v>0</v>
      </c>
      <c r="K92" s="454">
        <f t="shared" si="34"/>
        <v>0</v>
      </c>
      <c r="L92" s="455">
        <f t="shared" si="34"/>
        <v>0</v>
      </c>
      <c r="M92" s="456">
        <f t="shared" si="34"/>
        <v>0</v>
      </c>
      <c r="N92" s="211">
        <f t="shared" si="34"/>
        <v>0</v>
      </c>
      <c r="O92" s="211">
        <f t="shared" si="34"/>
        <v>0</v>
      </c>
      <c r="P92" s="369">
        <f t="shared" si="34"/>
        <v>0</v>
      </c>
      <c r="Q92" s="455">
        <f t="shared" si="34"/>
        <v>0</v>
      </c>
      <c r="R92" s="455">
        <f t="shared" si="34"/>
        <v>0</v>
      </c>
      <c r="S92" s="456">
        <f t="shared" si="34"/>
        <v>0</v>
      </c>
      <c r="T92" s="211">
        <f t="shared" si="34"/>
        <v>0</v>
      </c>
      <c r="U92" s="211">
        <f t="shared" si="34"/>
        <v>0</v>
      </c>
      <c r="V92" s="211">
        <f t="shared" si="34"/>
        <v>0</v>
      </c>
      <c r="W92" s="368">
        <f t="shared" si="39"/>
        <v>0</v>
      </c>
      <c r="X92" s="454">
        <f t="shared" si="35"/>
        <v>0</v>
      </c>
      <c r="Y92" s="455">
        <f t="shared" si="35"/>
        <v>0</v>
      </c>
      <c r="Z92" s="456">
        <f t="shared" si="35"/>
        <v>0</v>
      </c>
      <c r="AA92" s="211">
        <f t="shared" si="35"/>
        <v>0</v>
      </c>
      <c r="AB92" s="211">
        <f t="shared" si="35"/>
        <v>0</v>
      </c>
      <c r="AC92" s="369">
        <f t="shared" si="35"/>
        <v>0</v>
      </c>
      <c r="AD92" s="455">
        <f t="shared" si="35"/>
        <v>0</v>
      </c>
      <c r="AE92" s="455">
        <f t="shared" si="35"/>
        <v>0</v>
      </c>
      <c r="AF92" s="456">
        <f t="shared" si="35"/>
        <v>0</v>
      </c>
      <c r="AG92" s="211">
        <f t="shared" si="35"/>
        <v>0</v>
      </c>
      <c r="AH92" s="211">
        <f t="shared" si="35"/>
        <v>0</v>
      </c>
      <c r="AI92" s="211">
        <f t="shared" si="35"/>
        <v>0</v>
      </c>
      <c r="AJ92" s="368">
        <f t="shared" si="36"/>
        <v>0</v>
      </c>
      <c r="AK92" s="454">
        <f t="shared" si="37"/>
        <v>0</v>
      </c>
      <c r="AL92" s="455">
        <f t="shared" si="37"/>
        <v>0</v>
      </c>
      <c r="AM92" s="456">
        <f t="shared" si="37"/>
        <v>0</v>
      </c>
      <c r="AN92" s="211">
        <f t="shared" si="37"/>
        <v>0</v>
      </c>
      <c r="AO92" s="211">
        <f t="shared" si="37"/>
        <v>0</v>
      </c>
      <c r="AP92" s="369">
        <f t="shared" si="37"/>
        <v>0</v>
      </c>
      <c r="AQ92" s="455">
        <f t="shared" si="37"/>
        <v>0</v>
      </c>
      <c r="AR92" s="455">
        <f t="shared" si="37"/>
        <v>0</v>
      </c>
      <c r="AS92" s="456">
        <f t="shared" si="37"/>
        <v>0</v>
      </c>
      <c r="AT92" s="211">
        <f t="shared" si="37"/>
        <v>0</v>
      </c>
      <c r="AU92" s="211">
        <f t="shared" si="37"/>
        <v>0</v>
      </c>
      <c r="AV92" s="211">
        <f t="shared" si="37"/>
        <v>0</v>
      </c>
      <c r="AW92" s="368">
        <f t="shared" si="38"/>
        <v>0</v>
      </c>
      <c r="AX92" s="367" t="e">
        <f>SUM(#REF!)</f>
        <v>#REF!</v>
      </c>
      <c r="AY92" s="366"/>
      <c r="AZ92" s="355"/>
      <c r="BA92" s="355"/>
      <c r="BB92" s="355"/>
      <c r="BC92" s="355"/>
      <c r="BD92" s="355"/>
      <c r="BE92" s="355"/>
      <c r="BF92" s="355"/>
      <c r="BG92" s="355"/>
      <c r="BH92" s="355"/>
      <c r="BI92" s="355"/>
      <c r="BJ92" s="355"/>
      <c r="BK92" s="355"/>
      <c r="BL92" s="355"/>
      <c r="BM92" s="355"/>
      <c r="BN92" s="355"/>
      <c r="BO92" s="355"/>
      <c r="BP92" s="355"/>
      <c r="BQ92" s="355"/>
      <c r="BR92" s="355"/>
      <c r="BS92" s="355"/>
      <c r="BT92" s="355"/>
      <c r="BU92" s="355"/>
      <c r="BV92" s="355"/>
      <c r="BW92" s="355"/>
      <c r="BX92" s="355"/>
    </row>
    <row r="93" spans="1:76" x14ac:dyDescent="0.2">
      <c r="A93" s="781" t="s">
        <v>161</v>
      </c>
      <c r="B93" s="782"/>
      <c r="C93" s="465"/>
      <c r="D93" s="470"/>
      <c r="E93" s="470"/>
      <c r="F93" s="474"/>
      <c r="G93" s="478"/>
      <c r="H93" s="466">
        <f t="shared" si="31"/>
        <v>0</v>
      </c>
      <c r="I93" s="462">
        <f t="shared" si="32"/>
        <v>0</v>
      </c>
      <c r="J93" s="370">
        <f t="shared" si="33"/>
        <v>0</v>
      </c>
      <c r="K93" s="454">
        <f t="shared" si="34"/>
        <v>0</v>
      </c>
      <c r="L93" s="455">
        <f t="shared" si="34"/>
        <v>0</v>
      </c>
      <c r="M93" s="456">
        <f t="shared" si="34"/>
        <v>0</v>
      </c>
      <c r="N93" s="211">
        <f t="shared" si="34"/>
        <v>0</v>
      </c>
      <c r="O93" s="211">
        <f t="shared" si="34"/>
        <v>0</v>
      </c>
      <c r="P93" s="369">
        <f t="shared" si="34"/>
        <v>0</v>
      </c>
      <c r="Q93" s="455">
        <f t="shared" si="34"/>
        <v>0</v>
      </c>
      <c r="R93" s="455">
        <f t="shared" si="34"/>
        <v>0</v>
      </c>
      <c r="S93" s="456">
        <f t="shared" si="34"/>
        <v>0</v>
      </c>
      <c r="T93" s="211">
        <f t="shared" si="34"/>
        <v>0</v>
      </c>
      <c r="U93" s="211">
        <f t="shared" si="34"/>
        <v>0</v>
      </c>
      <c r="V93" s="211">
        <f t="shared" si="34"/>
        <v>0</v>
      </c>
      <c r="W93" s="368">
        <f t="shared" si="39"/>
        <v>0</v>
      </c>
      <c r="X93" s="454">
        <f t="shared" si="35"/>
        <v>0</v>
      </c>
      <c r="Y93" s="455">
        <f t="shared" si="35"/>
        <v>0</v>
      </c>
      <c r="Z93" s="456">
        <f t="shared" si="35"/>
        <v>0</v>
      </c>
      <c r="AA93" s="211">
        <f t="shared" si="35"/>
        <v>0</v>
      </c>
      <c r="AB93" s="211">
        <f t="shared" si="35"/>
        <v>0</v>
      </c>
      <c r="AC93" s="369">
        <f t="shared" si="35"/>
        <v>0</v>
      </c>
      <c r="AD93" s="455">
        <f t="shared" si="35"/>
        <v>0</v>
      </c>
      <c r="AE93" s="455">
        <f t="shared" si="35"/>
        <v>0</v>
      </c>
      <c r="AF93" s="456">
        <f t="shared" si="35"/>
        <v>0</v>
      </c>
      <c r="AG93" s="211">
        <f t="shared" si="35"/>
        <v>0</v>
      </c>
      <c r="AH93" s="211">
        <f t="shared" si="35"/>
        <v>0</v>
      </c>
      <c r="AI93" s="211">
        <f t="shared" si="35"/>
        <v>0</v>
      </c>
      <c r="AJ93" s="368">
        <f t="shared" si="36"/>
        <v>0</v>
      </c>
      <c r="AK93" s="454">
        <f t="shared" si="37"/>
        <v>0</v>
      </c>
      <c r="AL93" s="455">
        <f t="shared" si="37"/>
        <v>0</v>
      </c>
      <c r="AM93" s="456">
        <f t="shared" si="37"/>
        <v>0</v>
      </c>
      <c r="AN93" s="211">
        <f t="shared" si="37"/>
        <v>0</v>
      </c>
      <c r="AO93" s="211">
        <f t="shared" si="37"/>
        <v>0</v>
      </c>
      <c r="AP93" s="369">
        <f t="shared" si="37"/>
        <v>0</v>
      </c>
      <c r="AQ93" s="455">
        <f t="shared" si="37"/>
        <v>0</v>
      </c>
      <c r="AR93" s="455">
        <f t="shared" si="37"/>
        <v>0</v>
      </c>
      <c r="AS93" s="456">
        <f t="shared" si="37"/>
        <v>0</v>
      </c>
      <c r="AT93" s="211">
        <f t="shared" si="37"/>
        <v>0</v>
      </c>
      <c r="AU93" s="211">
        <f t="shared" si="37"/>
        <v>0</v>
      </c>
      <c r="AV93" s="211">
        <f t="shared" si="37"/>
        <v>0</v>
      </c>
      <c r="AW93" s="368">
        <f t="shared" si="38"/>
        <v>0</v>
      </c>
      <c r="AX93" s="367" t="e">
        <f>SUM(#REF!)</f>
        <v>#REF!</v>
      </c>
      <c r="AY93" s="373"/>
      <c r="AZ93" s="355"/>
      <c r="BA93" s="355"/>
      <c r="BB93" s="355"/>
      <c r="BC93" s="355"/>
      <c r="BD93" s="355"/>
      <c r="BE93" s="355"/>
      <c r="BF93" s="355"/>
      <c r="BG93" s="355"/>
      <c r="BH93" s="355"/>
      <c r="BI93" s="355"/>
      <c r="BJ93" s="355"/>
      <c r="BK93" s="355"/>
      <c r="BL93" s="355"/>
      <c r="BM93" s="355"/>
      <c r="BN93" s="355"/>
      <c r="BO93" s="355"/>
      <c r="BP93" s="355"/>
      <c r="BQ93" s="355"/>
      <c r="BR93" s="355"/>
      <c r="BS93" s="355"/>
      <c r="BT93" s="355"/>
      <c r="BU93" s="355"/>
      <c r="BV93" s="355"/>
      <c r="BW93" s="355"/>
      <c r="BX93" s="355"/>
    </row>
    <row r="94" spans="1:76" x14ac:dyDescent="0.2">
      <c r="A94" s="781" t="s">
        <v>162</v>
      </c>
      <c r="B94" s="782"/>
      <c r="C94" s="465"/>
      <c r="D94" s="470"/>
      <c r="E94" s="470"/>
      <c r="F94" s="474"/>
      <c r="G94" s="478"/>
      <c r="H94" s="466">
        <f t="shared" si="31"/>
        <v>0</v>
      </c>
      <c r="I94" s="462">
        <f t="shared" si="32"/>
        <v>0</v>
      </c>
      <c r="J94" s="370">
        <f t="shared" si="33"/>
        <v>0</v>
      </c>
      <c r="K94" s="454">
        <f t="shared" si="34"/>
        <v>0</v>
      </c>
      <c r="L94" s="455">
        <f t="shared" si="34"/>
        <v>0</v>
      </c>
      <c r="M94" s="456">
        <f t="shared" si="34"/>
        <v>0</v>
      </c>
      <c r="N94" s="211">
        <f t="shared" si="34"/>
        <v>0</v>
      </c>
      <c r="O94" s="211">
        <f t="shared" si="34"/>
        <v>0</v>
      </c>
      <c r="P94" s="369">
        <f t="shared" si="34"/>
        <v>0</v>
      </c>
      <c r="Q94" s="455">
        <f t="shared" si="34"/>
        <v>0</v>
      </c>
      <c r="R94" s="455">
        <f t="shared" si="34"/>
        <v>0</v>
      </c>
      <c r="S94" s="456">
        <f t="shared" si="34"/>
        <v>0</v>
      </c>
      <c r="T94" s="211">
        <f t="shared" si="34"/>
        <v>0</v>
      </c>
      <c r="U94" s="211">
        <f t="shared" si="34"/>
        <v>0</v>
      </c>
      <c r="V94" s="211">
        <f t="shared" si="34"/>
        <v>0</v>
      </c>
      <c r="W94" s="368">
        <f t="shared" si="39"/>
        <v>0</v>
      </c>
      <c r="X94" s="454">
        <f t="shared" si="35"/>
        <v>0</v>
      </c>
      <c r="Y94" s="455">
        <f t="shared" si="35"/>
        <v>0</v>
      </c>
      <c r="Z94" s="456">
        <f t="shared" si="35"/>
        <v>0</v>
      </c>
      <c r="AA94" s="211">
        <f t="shared" si="35"/>
        <v>0</v>
      </c>
      <c r="AB94" s="211">
        <f t="shared" si="35"/>
        <v>0</v>
      </c>
      <c r="AC94" s="369">
        <f t="shared" si="35"/>
        <v>0</v>
      </c>
      <c r="AD94" s="455">
        <f t="shared" si="35"/>
        <v>0</v>
      </c>
      <c r="AE94" s="455">
        <f t="shared" si="35"/>
        <v>0</v>
      </c>
      <c r="AF94" s="456">
        <f t="shared" si="35"/>
        <v>0</v>
      </c>
      <c r="AG94" s="211">
        <f t="shared" si="35"/>
        <v>0</v>
      </c>
      <c r="AH94" s="211">
        <f t="shared" si="35"/>
        <v>0</v>
      </c>
      <c r="AI94" s="211">
        <f t="shared" si="35"/>
        <v>0</v>
      </c>
      <c r="AJ94" s="368">
        <f t="shared" si="36"/>
        <v>0</v>
      </c>
      <c r="AK94" s="454">
        <f t="shared" si="37"/>
        <v>0</v>
      </c>
      <c r="AL94" s="455">
        <f t="shared" si="37"/>
        <v>0</v>
      </c>
      <c r="AM94" s="456">
        <f t="shared" si="37"/>
        <v>0</v>
      </c>
      <c r="AN94" s="211">
        <f t="shared" si="37"/>
        <v>0</v>
      </c>
      <c r="AO94" s="211">
        <f t="shared" si="37"/>
        <v>0</v>
      </c>
      <c r="AP94" s="369">
        <f t="shared" si="37"/>
        <v>0</v>
      </c>
      <c r="AQ94" s="455">
        <f t="shared" si="37"/>
        <v>0</v>
      </c>
      <c r="AR94" s="455">
        <f t="shared" si="37"/>
        <v>0</v>
      </c>
      <c r="AS94" s="456">
        <f t="shared" si="37"/>
        <v>0</v>
      </c>
      <c r="AT94" s="211">
        <f t="shared" si="37"/>
        <v>0</v>
      </c>
      <c r="AU94" s="211">
        <f t="shared" si="37"/>
        <v>0</v>
      </c>
      <c r="AV94" s="211">
        <f t="shared" si="37"/>
        <v>0</v>
      </c>
      <c r="AW94" s="368">
        <f t="shared" si="38"/>
        <v>0</v>
      </c>
      <c r="AX94" s="367" t="e">
        <f>SUM(#REF!)</f>
        <v>#REF!</v>
      </c>
      <c r="AY94" s="366"/>
      <c r="AZ94" s="355"/>
      <c r="BA94" s="427"/>
      <c r="BB94" s="355"/>
      <c r="BC94" s="355"/>
      <c r="BD94" s="355"/>
      <c r="BE94" s="355"/>
      <c r="BF94" s="355"/>
      <c r="BG94" s="355"/>
      <c r="BH94" s="355"/>
      <c r="BI94" s="355"/>
      <c r="BJ94" s="355"/>
      <c r="BK94" s="355"/>
      <c r="BL94" s="355"/>
      <c r="BM94" s="355"/>
      <c r="BN94" s="355"/>
      <c r="BO94" s="355"/>
      <c r="BP94" s="355"/>
      <c r="BQ94" s="355"/>
      <c r="BR94" s="355"/>
      <c r="BS94" s="355"/>
      <c r="BT94" s="355"/>
      <c r="BU94" s="355"/>
      <c r="BV94" s="355"/>
      <c r="BW94" s="355"/>
      <c r="BX94" s="355"/>
    </row>
    <row r="95" spans="1:76" x14ac:dyDescent="0.2">
      <c r="A95" s="781" t="s">
        <v>163</v>
      </c>
      <c r="B95" s="782"/>
      <c r="C95" s="465"/>
      <c r="D95" s="470"/>
      <c r="E95" s="470"/>
      <c r="F95" s="474"/>
      <c r="G95" s="478"/>
      <c r="H95" s="466">
        <f t="shared" si="31"/>
        <v>0</v>
      </c>
      <c r="I95" s="462">
        <f t="shared" si="32"/>
        <v>0</v>
      </c>
      <c r="J95" s="370">
        <f t="shared" si="33"/>
        <v>0</v>
      </c>
      <c r="K95" s="454">
        <f t="shared" ref="K95:V104" si="40">IF($C$12="A",IF(AND($D95&lt;=K$24,$E95&gt;=K$25),$H95/$J95,0),IF(AND($D95&lt;=K$24,$E95&gt;=K$25),$I95/$J95,0))</f>
        <v>0</v>
      </c>
      <c r="L95" s="455">
        <f t="shared" si="40"/>
        <v>0</v>
      </c>
      <c r="M95" s="456">
        <f t="shared" si="40"/>
        <v>0</v>
      </c>
      <c r="N95" s="211">
        <f t="shared" si="40"/>
        <v>0</v>
      </c>
      <c r="O95" s="211">
        <f t="shared" si="40"/>
        <v>0</v>
      </c>
      <c r="P95" s="369">
        <f t="shared" si="40"/>
        <v>0</v>
      </c>
      <c r="Q95" s="455">
        <f t="shared" si="40"/>
        <v>0</v>
      </c>
      <c r="R95" s="455">
        <f t="shared" si="40"/>
        <v>0</v>
      </c>
      <c r="S95" s="456">
        <f t="shared" si="40"/>
        <v>0</v>
      </c>
      <c r="T95" s="211">
        <f t="shared" si="40"/>
        <v>0</v>
      </c>
      <c r="U95" s="211">
        <f t="shared" si="40"/>
        <v>0</v>
      </c>
      <c r="V95" s="211">
        <f t="shared" si="40"/>
        <v>0</v>
      </c>
      <c r="W95" s="368">
        <f t="shared" si="39"/>
        <v>0</v>
      </c>
      <c r="X95" s="454">
        <f t="shared" ref="X95:AI104" si="41">IF($C$12="A",IF(AND($D95&lt;=X$24,$E95&gt;=X$25),$H95/$J95,0),IF(AND($D95&lt;=X$24,$E95&gt;=X$25),$I95/$J95,0))</f>
        <v>0</v>
      </c>
      <c r="Y95" s="455">
        <f t="shared" si="41"/>
        <v>0</v>
      </c>
      <c r="Z95" s="456">
        <f t="shared" si="41"/>
        <v>0</v>
      </c>
      <c r="AA95" s="211">
        <f t="shared" si="41"/>
        <v>0</v>
      </c>
      <c r="AB95" s="211">
        <f t="shared" si="41"/>
        <v>0</v>
      </c>
      <c r="AC95" s="369">
        <f t="shared" si="41"/>
        <v>0</v>
      </c>
      <c r="AD95" s="455">
        <f t="shared" si="41"/>
        <v>0</v>
      </c>
      <c r="AE95" s="455">
        <f t="shared" si="41"/>
        <v>0</v>
      </c>
      <c r="AF95" s="456">
        <f t="shared" si="41"/>
        <v>0</v>
      </c>
      <c r="AG95" s="211">
        <f t="shared" si="41"/>
        <v>0</v>
      </c>
      <c r="AH95" s="211">
        <f t="shared" si="41"/>
        <v>0</v>
      </c>
      <c r="AI95" s="211">
        <f t="shared" si="41"/>
        <v>0</v>
      </c>
      <c r="AJ95" s="368">
        <f t="shared" si="36"/>
        <v>0</v>
      </c>
      <c r="AK95" s="454">
        <f t="shared" ref="AK95:AV104" si="42">IF($C$12="A",IF(AND($D95&lt;=AK$24,$E95&gt;=AK$25),$H95/$J95,0),IF(AND($D95&lt;=AK$24,$E95&gt;=AK$25),$I95/$J95,0))</f>
        <v>0</v>
      </c>
      <c r="AL95" s="455">
        <f t="shared" si="42"/>
        <v>0</v>
      </c>
      <c r="AM95" s="456">
        <f t="shared" si="42"/>
        <v>0</v>
      </c>
      <c r="AN95" s="211">
        <f t="shared" si="42"/>
        <v>0</v>
      </c>
      <c r="AO95" s="211">
        <f t="shared" si="42"/>
        <v>0</v>
      </c>
      <c r="AP95" s="369">
        <f t="shared" si="42"/>
        <v>0</v>
      </c>
      <c r="AQ95" s="455">
        <f t="shared" si="42"/>
        <v>0</v>
      </c>
      <c r="AR95" s="455">
        <f t="shared" si="42"/>
        <v>0</v>
      </c>
      <c r="AS95" s="456">
        <f t="shared" si="42"/>
        <v>0</v>
      </c>
      <c r="AT95" s="211">
        <f t="shared" si="42"/>
        <v>0</v>
      </c>
      <c r="AU95" s="211">
        <f t="shared" si="42"/>
        <v>0</v>
      </c>
      <c r="AV95" s="211">
        <f t="shared" si="42"/>
        <v>0</v>
      </c>
      <c r="AW95" s="368">
        <f t="shared" si="38"/>
        <v>0</v>
      </c>
      <c r="AX95" s="367" t="e">
        <f>SUM(#REF!)</f>
        <v>#REF!</v>
      </c>
      <c r="AY95" s="366"/>
      <c r="AZ95" s="355"/>
      <c r="BA95" s="355"/>
      <c r="BB95" s="355"/>
      <c r="BC95" s="355"/>
      <c r="BD95" s="355"/>
      <c r="BE95" s="355"/>
      <c r="BF95" s="355"/>
      <c r="BG95" s="355"/>
      <c r="BH95" s="355"/>
      <c r="BI95" s="355"/>
      <c r="BJ95" s="355"/>
      <c r="BK95" s="355"/>
      <c r="BL95" s="355"/>
      <c r="BM95" s="355"/>
      <c r="BN95" s="355"/>
      <c r="BO95" s="355"/>
      <c r="BP95" s="355"/>
      <c r="BQ95" s="355"/>
      <c r="BR95" s="355"/>
      <c r="BS95" s="355"/>
      <c r="BT95" s="355"/>
      <c r="BU95" s="355"/>
      <c r="BV95" s="355"/>
      <c r="BW95" s="355"/>
      <c r="BX95" s="355"/>
    </row>
    <row r="96" spans="1:76" x14ac:dyDescent="0.2">
      <c r="A96" s="781" t="s">
        <v>164</v>
      </c>
      <c r="B96" s="782"/>
      <c r="C96" s="465"/>
      <c r="D96" s="470"/>
      <c r="E96" s="470"/>
      <c r="F96" s="474"/>
      <c r="G96" s="478"/>
      <c r="H96" s="466">
        <f t="shared" si="31"/>
        <v>0</v>
      </c>
      <c r="I96" s="462">
        <f t="shared" si="32"/>
        <v>0</v>
      </c>
      <c r="J96" s="370">
        <f t="shared" si="33"/>
        <v>0</v>
      </c>
      <c r="K96" s="454">
        <f t="shared" si="40"/>
        <v>0</v>
      </c>
      <c r="L96" s="455">
        <f t="shared" si="40"/>
        <v>0</v>
      </c>
      <c r="M96" s="456">
        <f t="shared" si="40"/>
        <v>0</v>
      </c>
      <c r="N96" s="211">
        <f t="shared" si="40"/>
        <v>0</v>
      </c>
      <c r="O96" s="211">
        <f t="shared" si="40"/>
        <v>0</v>
      </c>
      <c r="P96" s="369">
        <f t="shared" si="40"/>
        <v>0</v>
      </c>
      <c r="Q96" s="455">
        <f t="shared" si="40"/>
        <v>0</v>
      </c>
      <c r="R96" s="455">
        <f t="shared" si="40"/>
        <v>0</v>
      </c>
      <c r="S96" s="456">
        <f t="shared" si="40"/>
        <v>0</v>
      </c>
      <c r="T96" s="211">
        <f t="shared" si="40"/>
        <v>0</v>
      </c>
      <c r="U96" s="211">
        <f t="shared" si="40"/>
        <v>0</v>
      </c>
      <c r="V96" s="211">
        <f t="shared" si="40"/>
        <v>0</v>
      </c>
      <c r="W96" s="368">
        <f t="shared" si="39"/>
        <v>0</v>
      </c>
      <c r="X96" s="454">
        <f t="shared" si="41"/>
        <v>0</v>
      </c>
      <c r="Y96" s="455">
        <f t="shared" si="41"/>
        <v>0</v>
      </c>
      <c r="Z96" s="456">
        <f t="shared" si="41"/>
        <v>0</v>
      </c>
      <c r="AA96" s="211">
        <f t="shared" si="41"/>
        <v>0</v>
      </c>
      <c r="AB96" s="211">
        <f t="shared" si="41"/>
        <v>0</v>
      </c>
      <c r="AC96" s="369">
        <f t="shared" si="41"/>
        <v>0</v>
      </c>
      <c r="AD96" s="455">
        <f t="shared" si="41"/>
        <v>0</v>
      </c>
      <c r="AE96" s="455">
        <f t="shared" si="41"/>
        <v>0</v>
      </c>
      <c r="AF96" s="456">
        <f t="shared" si="41"/>
        <v>0</v>
      </c>
      <c r="AG96" s="211">
        <f t="shared" si="41"/>
        <v>0</v>
      </c>
      <c r="AH96" s="211">
        <f t="shared" si="41"/>
        <v>0</v>
      </c>
      <c r="AI96" s="211">
        <f t="shared" si="41"/>
        <v>0</v>
      </c>
      <c r="AJ96" s="368">
        <f t="shared" si="36"/>
        <v>0</v>
      </c>
      <c r="AK96" s="454">
        <f t="shared" si="42"/>
        <v>0</v>
      </c>
      <c r="AL96" s="455">
        <f t="shared" si="42"/>
        <v>0</v>
      </c>
      <c r="AM96" s="456">
        <f t="shared" si="42"/>
        <v>0</v>
      </c>
      <c r="AN96" s="211">
        <f t="shared" si="42"/>
        <v>0</v>
      </c>
      <c r="AO96" s="211">
        <f t="shared" si="42"/>
        <v>0</v>
      </c>
      <c r="AP96" s="369">
        <f t="shared" si="42"/>
        <v>0</v>
      </c>
      <c r="AQ96" s="455">
        <f t="shared" si="42"/>
        <v>0</v>
      </c>
      <c r="AR96" s="455">
        <f t="shared" si="42"/>
        <v>0</v>
      </c>
      <c r="AS96" s="456">
        <f t="shared" si="42"/>
        <v>0</v>
      </c>
      <c r="AT96" s="211">
        <f t="shared" si="42"/>
        <v>0</v>
      </c>
      <c r="AU96" s="211">
        <f t="shared" si="42"/>
        <v>0</v>
      </c>
      <c r="AV96" s="211">
        <f t="shared" si="42"/>
        <v>0</v>
      </c>
      <c r="AW96" s="368">
        <f t="shared" si="38"/>
        <v>0</v>
      </c>
      <c r="AX96" s="367" t="e">
        <f>SUM(#REF!)</f>
        <v>#REF!</v>
      </c>
      <c r="AY96" s="366"/>
      <c r="AZ96" s="355"/>
      <c r="BA96" s="355"/>
      <c r="BB96" s="355"/>
      <c r="BC96" s="355"/>
      <c r="BD96" s="355"/>
      <c r="BE96" s="355"/>
      <c r="BF96" s="355"/>
      <c r="BG96" s="355"/>
      <c r="BH96" s="355"/>
      <c r="BI96" s="355"/>
      <c r="BJ96" s="355"/>
      <c r="BK96" s="355"/>
      <c r="BL96" s="355"/>
      <c r="BM96" s="355"/>
      <c r="BN96" s="355"/>
      <c r="BO96" s="355"/>
      <c r="BP96" s="355"/>
      <c r="BQ96" s="355"/>
      <c r="BR96" s="355"/>
      <c r="BS96" s="355"/>
      <c r="BT96" s="355"/>
      <c r="BU96" s="355"/>
      <c r="BV96" s="355"/>
      <c r="BW96" s="355"/>
      <c r="BX96" s="355"/>
    </row>
    <row r="97" spans="1:76" x14ac:dyDescent="0.2">
      <c r="A97" s="781" t="s">
        <v>165</v>
      </c>
      <c r="B97" s="782"/>
      <c r="C97" s="465"/>
      <c r="D97" s="470"/>
      <c r="E97" s="470"/>
      <c r="F97" s="474"/>
      <c r="G97" s="478"/>
      <c r="H97" s="466">
        <f t="shared" si="31"/>
        <v>0</v>
      </c>
      <c r="I97" s="462">
        <f t="shared" si="32"/>
        <v>0</v>
      </c>
      <c r="J97" s="370">
        <f t="shared" si="33"/>
        <v>0</v>
      </c>
      <c r="K97" s="454">
        <f t="shared" si="40"/>
        <v>0</v>
      </c>
      <c r="L97" s="455">
        <f t="shared" si="40"/>
        <v>0</v>
      </c>
      <c r="M97" s="456">
        <f t="shared" si="40"/>
        <v>0</v>
      </c>
      <c r="N97" s="211">
        <f t="shared" si="40"/>
        <v>0</v>
      </c>
      <c r="O97" s="211">
        <f t="shared" si="40"/>
        <v>0</v>
      </c>
      <c r="P97" s="369">
        <f t="shared" si="40"/>
        <v>0</v>
      </c>
      <c r="Q97" s="455">
        <f t="shared" si="40"/>
        <v>0</v>
      </c>
      <c r="R97" s="455">
        <f t="shared" si="40"/>
        <v>0</v>
      </c>
      <c r="S97" s="456">
        <f t="shared" si="40"/>
        <v>0</v>
      </c>
      <c r="T97" s="211">
        <f t="shared" si="40"/>
        <v>0</v>
      </c>
      <c r="U97" s="211">
        <f t="shared" si="40"/>
        <v>0</v>
      </c>
      <c r="V97" s="211">
        <f t="shared" si="40"/>
        <v>0</v>
      </c>
      <c r="W97" s="368">
        <f t="shared" si="39"/>
        <v>0</v>
      </c>
      <c r="X97" s="454">
        <f t="shared" si="41"/>
        <v>0</v>
      </c>
      <c r="Y97" s="455">
        <f t="shared" si="41"/>
        <v>0</v>
      </c>
      <c r="Z97" s="456">
        <f t="shared" si="41"/>
        <v>0</v>
      </c>
      <c r="AA97" s="211">
        <f t="shared" si="41"/>
        <v>0</v>
      </c>
      <c r="AB97" s="211">
        <f t="shared" si="41"/>
        <v>0</v>
      </c>
      <c r="AC97" s="369">
        <f t="shared" si="41"/>
        <v>0</v>
      </c>
      <c r="AD97" s="455">
        <f t="shared" si="41"/>
        <v>0</v>
      </c>
      <c r="AE97" s="455">
        <f t="shared" si="41"/>
        <v>0</v>
      </c>
      <c r="AF97" s="456">
        <f t="shared" si="41"/>
        <v>0</v>
      </c>
      <c r="AG97" s="211">
        <f t="shared" si="41"/>
        <v>0</v>
      </c>
      <c r="AH97" s="211">
        <f t="shared" si="41"/>
        <v>0</v>
      </c>
      <c r="AI97" s="211">
        <f t="shared" si="41"/>
        <v>0</v>
      </c>
      <c r="AJ97" s="368">
        <f t="shared" si="36"/>
        <v>0</v>
      </c>
      <c r="AK97" s="454">
        <f t="shared" si="42"/>
        <v>0</v>
      </c>
      <c r="AL97" s="455">
        <f t="shared" si="42"/>
        <v>0</v>
      </c>
      <c r="AM97" s="456">
        <f t="shared" si="42"/>
        <v>0</v>
      </c>
      <c r="AN97" s="211">
        <f t="shared" si="42"/>
        <v>0</v>
      </c>
      <c r="AO97" s="211">
        <f t="shared" si="42"/>
        <v>0</v>
      </c>
      <c r="AP97" s="369">
        <f t="shared" si="42"/>
        <v>0</v>
      </c>
      <c r="AQ97" s="455">
        <f t="shared" si="42"/>
        <v>0</v>
      </c>
      <c r="AR97" s="455">
        <f t="shared" si="42"/>
        <v>0</v>
      </c>
      <c r="AS97" s="456">
        <f t="shared" si="42"/>
        <v>0</v>
      </c>
      <c r="AT97" s="211">
        <f t="shared" si="42"/>
        <v>0</v>
      </c>
      <c r="AU97" s="211">
        <f t="shared" si="42"/>
        <v>0</v>
      </c>
      <c r="AV97" s="211">
        <f t="shared" si="42"/>
        <v>0</v>
      </c>
      <c r="AW97" s="368">
        <f t="shared" si="38"/>
        <v>0</v>
      </c>
      <c r="AX97" s="367" t="e">
        <f>SUM(#REF!)</f>
        <v>#REF!</v>
      </c>
      <c r="AY97" s="366"/>
      <c r="AZ97" s="355"/>
      <c r="BA97" s="355"/>
      <c r="BB97" s="355"/>
      <c r="BC97" s="355"/>
      <c r="BD97" s="355"/>
      <c r="BE97" s="355"/>
      <c r="BF97" s="355"/>
      <c r="BG97" s="355"/>
      <c r="BH97" s="355"/>
      <c r="BI97" s="355"/>
      <c r="BJ97" s="355"/>
      <c r="BK97" s="355"/>
      <c r="BL97" s="355"/>
      <c r="BM97" s="355"/>
      <c r="BN97" s="355"/>
      <c r="BO97" s="355"/>
      <c r="BP97" s="355"/>
      <c r="BQ97" s="355"/>
      <c r="BR97" s="355"/>
      <c r="BS97" s="355"/>
      <c r="BT97" s="355"/>
      <c r="BU97" s="355"/>
      <c r="BV97" s="355"/>
      <c r="BW97" s="355"/>
      <c r="BX97" s="355"/>
    </row>
    <row r="98" spans="1:76" x14ac:dyDescent="0.2">
      <c r="A98" s="781" t="s">
        <v>166</v>
      </c>
      <c r="B98" s="782"/>
      <c r="C98" s="465"/>
      <c r="D98" s="470"/>
      <c r="E98" s="470"/>
      <c r="F98" s="474"/>
      <c r="G98" s="478"/>
      <c r="H98" s="466">
        <f t="shared" si="31"/>
        <v>0</v>
      </c>
      <c r="I98" s="462">
        <f t="shared" si="32"/>
        <v>0</v>
      </c>
      <c r="J98" s="370">
        <f t="shared" si="33"/>
        <v>0</v>
      </c>
      <c r="K98" s="454">
        <f t="shared" si="40"/>
        <v>0</v>
      </c>
      <c r="L98" s="455">
        <f t="shared" si="40"/>
        <v>0</v>
      </c>
      <c r="M98" s="456">
        <f t="shared" si="40"/>
        <v>0</v>
      </c>
      <c r="N98" s="211">
        <f t="shared" si="40"/>
        <v>0</v>
      </c>
      <c r="O98" s="211">
        <f t="shared" si="40"/>
        <v>0</v>
      </c>
      <c r="P98" s="369">
        <f t="shared" si="40"/>
        <v>0</v>
      </c>
      <c r="Q98" s="455">
        <f t="shared" si="40"/>
        <v>0</v>
      </c>
      <c r="R98" s="455">
        <f t="shared" si="40"/>
        <v>0</v>
      </c>
      <c r="S98" s="456">
        <f t="shared" si="40"/>
        <v>0</v>
      </c>
      <c r="T98" s="211">
        <f t="shared" si="40"/>
        <v>0</v>
      </c>
      <c r="U98" s="211">
        <f t="shared" si="40"/>
        <v>0</v>
      </c>
      <c r="V98" s="211">
        <f t="shared" si="40"/>
        <v>0</v>
      </c>
      <c r="W98" s="368">
        <f t="shared" si="39"/>
        <v>0</v>
      </c>
      <c r="X98" s="454">
        <f t="shared" si="41"/>
        <v>0</v>
      </c>
      <c r="Y98" s="455">
        <f t="shared" si="41"/>
        <v>0</v>
      </c>
      <c r="Z98" s="456">
        <f t="shared" si="41"/>
        <v>0</v>
      </c>
      <c r="AA98" s="211">
        <f t="shared" si="41"/>
        <v>0</v>
      </c>
      <c r="AB98" s="211">
        <f t="shared" si="41"/>
        <v>0</v>
      </c>
      <c r="AC98" s="369">
        <f t="shared" si="41"/>
        <v>0</v>
      </c>
      <c r="AD98" s="455">
        <f t="shared" si="41"/>
        <v>0</v>
      </c>
      <c r="AE98" s="455">
        <f t="shared" si="41"/>
        <v>0</v>
      </c>
      <c r="AF98" s="456">
        <f t="shared" si="41"/>
        <v>0</v>
      </c>
      <c r="AG98" s="211">
        <f t="shared" si="41"/>
        <v>0</v>
      </c>
      <c r="AH98" s="211">
        <f t="shared" si="41"/>
        <v>0</v>
      </c>
      <c r="AI98" s="211">
        <f t="shared" si="41"/>
        <v>0</v>
      </c>
      <c r="AJ98" s="368">
        <f t="shared" si="36"/>
        <v>0</v>
      </c>
      <c r="AK98" s="454">
        <f t="shared" si="42"/>
        <v>0</v>
      </c>
      <c r="AL98" s="455">
        <f t="shared" si="42"/>
        <v>0</v>
      </c>
      <c r="AM98" s="456">
        <f t="shared" si="42"/>
        <v>0</v>
      </c>
      <c r="AN98" s="211">
        <f t="shared" si="42"/>
        <v>0</v>
      </c>
      <c r="AO98" s="211">
        <f t="shared" si="42"/>
        <v>0</v>
      </c>
      <c r="AP98" s="369">
        <f t="shared" si="42"/>
        <v>0</v>
      </c>
      <c r="AQ98" s="455">
        <f t="shared" si="42"/>
        <v>0</v>
      </c>
      <c r="AR98" s="455">
        <f t="shared" si="42"/>
        <v>0</v>
      </c>
      <c r="AS98" s="456">
        <f t="shared" si="42"/>
        <v>0</v>
      </c>
      <c r="AT98" s="211">
        <f t="shared" si="42"/>
        <v>0</v>
      </c>
      <c r="AU98" s="211">
        <f t="shared" si="42"/>
        <v>0</v>
      </c>
      <c r="AV98" s="211">
        <f t="shared" si="42"/>
        <v>0</v>
      </c>
      <c r="AW98" s="368">
        <f t="shared" si="38"/>
        <v>0</v>
      </c>
      <c r="AX98" s="367" t="e">
        <f>SUM(#REF!)</f>
        <v>#REF!</v>
      </c>
      <c r="AY98" s="366"/>
      <c r="AZ98" s="355"/>
      <c r="BA98" s="355"/>
      <c r="BB98" s="355"/>
      <c r="BC98" s="355"/>
      <c r="BD98" s="355"/>
      <c r="BE98" s="355"/>
      <c r="BF98" s="355"/>
      <c r="BG98" s="355"/>
      <c r="BH98" s="355"/>
      <c r="BI98" s="355"/>
      <c r="BJ98" s="355"/>
      <c r="BK98" s="355"/>
      <c r="BL98" s="355"/>
      <c r="BM98" s="355"/>
      <c r="BN98" s="355"/>
      <c r="BO98" s="355"/>
      <c r="BP98" s="355"/>
      <c r="BQ98" s="355"/>
      <c r="BR98" s="355"/>
      <c r="BS98" s="355"/>
      <c r="BT98" s="355"/>
      <c r="BU98" s="355"/>
      <c r="BV98" s="355"/>
      <c r="BW98" s="355"/>
      <c r="BX98" s="355"/>
    </row>
    <row r="99" spans="1:76" x14ac:dyDescent="0.2">
      <c r="A99" s="781" t="s">
        <v>167</v>
      </c>
      <c r="B99" s="782"/>
      <c r="C99" s="465"/>
      <c r="D99" s="470"/>
      <c r="E99" s="470"/>
      <c r="F99" s="474"/>
      <c r="G99" s="478"/>
      <c r="H99" s="466">
        <f t="shared" si="31"/>
        <v>0</v>
      </c>
      <c r="I99" s="462">
        <f t="shared" si="32"/>
        <v>0</v>
      </c>
      <c r="J99" s="370">
        <f t="shared" si="33"/>
        <v>0</v>
      </c>
      <c r="K99" s="454">
        <f t="shared" si="40"/>
        <v>0</v>
      </c>
      <c r="L99" s="455">
        <f t="shared" si="40"/>
        <v>0</v>
      </c>
      <c r="M99" s="456">
        <f t="shared" si="40"/>
        <v>0</v>
      </c>
      <c r="N99" s="211">
        <f t="shared" si="40"/>
        <v>0</v>
      </c>
      <c r="O99" s="211">
        <f t="shared" si="40"/>
        <v>0</v>
      </c>
      <c r="P99" s="369">
        <f t="shared" si="40"/>
        <v>0</v>
      </c>
      <c r="Q99" s="455">
        <f t="shared" si="40"/>
        <v>0</v>
      </c>
      <c r="R99" s="455">
        <f t="shared" si="40"/>
        <v>0</v>
      </c>
      <c r="S99" s="456">
        <f t="shared" si="40"/>
        <v>0</v>
      </c>
      <c r="T99" s="211">
        <f t="shared" si="40"/>
        <v>0</v>
      </c>
      <c r="U99" s="211">
        <f t="shared" si="40"/>
        <v>0</v>
      </c>
      <c r="V99" s="211">
        <f t="shared" si="40"/>
        <v>0</v>
      </c>
      <c r="W99" s="368">
        <f t="shared" si="39"/>
        <v>0</v>
      </c>
      <c r="X99" s="454">
        <f t="shared" si="41"/>
        <v>0</v>
      </c>
      <c r="Y99" s="455">
        <f t="shared" si="41"/>
        <v>0</v>
      </c>
      <c r="Z99" s="456">
        <f t="shared" si="41"/>
        <v>0</v>
      </c>
      <c r="AA99" s="211">
        <f t="shared" si="41"/>
        <v>0</v>
      </c>
      <c r="AB99" s="211">
        <f t="shared" si="41"/>
        <v>0</v>
      </c>
      <c r="AC99" s="369">
        <f t="shared" si="41"/>
        <v>0</v>
      </c>
      <c r="AD99" s="455">
        <f t="shared" si="41"/>
        <v>0</v>
      </c>
      <c r="AE99" s="455">
        <f t="shared" si="41"/>
        <v>0</v>
      </c>
      <c r="AF99" s="456">
        <f t="shared" si="41"/>
        <v>0</v>
      </c>
      <c r="AG99" s="211">
        <f t="shared" si="41"/>
        <v>0</v>
      </c>
      <c r="AH99" s="211">
        <f t="shared" si="41"/>
        <v>0</v>
      </c>
      <c r="AI99" s="211">
        <f t="shared" si="41"/>
        <v>0</v>
      </c>
      <c r="AJ99" s="368">
        <f t="shared" si="36"/>
        <v>0</v>
      </c>
      <c r="AK99" s="454">
        <f t="shared" si="42"/>
        <v>0</v>
      </c>
      <c r="AL99" s="455">
        <f t="shared" si="42"/>
        <v>0</v>
      </c>
      <c r="AM99" s="456">
        <f t="shared" si="42"/>
        <v>0</v>
      </c>
      <c r="AN99" s="211">
        <f t="shared" si="42"/>
        <v>0</v>
      </c>
      <c r="AO99" s="211">
        <f t="shared" si="42"/>
        <v>0</v>
      </c>
      <c r="AP99" s="369">
        <f t="shared" si="42"/>
        <v>0</v>
      </c>
      <c r="AQ99" s="455">
        <f t="shared" si="42"/>
        <v>0</v>
      </c>
      <c r="AR99" s="455">
        <f t="shared" si="42"/>
        <v>0</v>
      </c>
      <c r="AS99" s="456">
        <f t="shared" si="42"/>
        <v>0</v>
      </c>
      <c r="AT99" s="211">
        <f t="shared" si="42"/>
        <v>0</v>
      </c>
      <c r="AU99" s="211">
        <f t="shared" si="42"/>
        <v>0</v>
      </c>
      <c r="AV99" s="211">
        <f t="shared" si="42"/>
        <v>0</v>
      </c>
      <c r="AW99" s="368">
        <f t="shared" si="38"/>
        <v>0</v>
      </c>
      <c r="AX99" s="367" t="e">
        <f>SUM(#REF!)</f>
        <v>#REF!</v>
      </c>
      <c r="AY99" s="366"/>
      <c r="AZ99" s="355"/>
      <c r="BA99" s="355"/>
      <c r="BB99" s="355"/>
      <c r="BC99" s="355"/>
      <c r="BD99" s="355"/>
      <c r="BE99" s="355"/>
      <c r="BF99" s="355"/>
      <c r="BG99" s="355"/>
      <c r="BH99" s="355"/>
      <c r="BI99" s="355"/>
      <c r="BJ99" s="355"/>
      <c r="BK99" s="355"/>
      <c r="BL99" s="355"/>
      <c r="BM99" s="355"/>
      <c r="BN99" s="355"/>
      <c r="BO99" s="355"/>
      <c r="BP99" s="355"/>
      <c r="BQ99" s="355"/>
      <c r="BR99" s="355"/>
      <c r="BS99" s="355"/>
      <c r="BT99" s="355"/>
      <c r="BU99" s="355"/>
      <c r="BV99" s="355"/>
      <c r="BW99" s="355"/>
      <c r="BX99" s="355"/>
    </row>
    <row r="100" spans="1:76" x14ac:dyDescent="0.2">
      <c r="A100" s="781" t="s">
        <v>168</v>
      </c>
      <c r="B100" s="782"/>
      <c r="C100" s="465"/>
      <c r="D100" s="470"/>
      <c r="E100" s="470"/>
      <c r="F100" s="474"/>
      <c r="G100" s="478"/>
      <c r="H100" s="466">
        <f t="shared" si="31"/>
        <v>0</v>
      </c>
      <c r="I100" s="462">
        <f t="shared" si="32"/>
        <v>0</v>
      </c>
      <c r="J100" s="370">
        <f t="shared" si="33"/>
        <v>0</v>
      </c>
      <c r="K100" s="454">
        <f t="shared" si="40"/>
        <v>0</v>
      </c>
      <c r="L100" s="455">
        <f t="shared" si="40"/>
        <v>0</v>
      </c>
      <c r="M100" s="456">
        <f t="shared" si="40"/>
        <v>0</v>
      </c>
      <c r="N100" s="211">
        <f t="shared" si="40"/>
        <v>0</v>
      </c>
      <c r="O100" s="211">
        <f t="shared" si="40"/>
        <v>0</v>
      </c>
      <c r="P100" s="369">
        <f t="shared" si="40"/>
        <v>0</v>
      </c>
      <c r="Q100" s="455">
        <f t="shared" si="40"/>
        <v>0</v>
      </c>
      <c r="R100" s="455">
        <f t="shared" si="40"/>
        <v>0</v>
      </c>
      <c r="S100" s="456">
        <f t="shared" si="40"/>
        <v>0</v>
      </c>
      <c r="T100" s="211">
        <f t="shared" si="40"/>
        <v>0</v>
      </c>
      <c r="U100" s="211">
        <f t="shared" si="40"/>
        <v>0</v>
      </c>
      <c r="V100" s="211">
        <f t="shared" si="40"/>
        <v>0</v>
      </c>
      <c r="W100" s="368">
        <f t="shared" si="39"/>
        <v>0</v>
      </c>
      <c r="X100" s="454">
        <f t="shared" si="41"/>
        <v>0</v>
      </c>
      <c r="Y100" s="455">
        <f t="shared" si="41"/>
        <v>0</v>
      </c>
      <c r="Z100" s="456">
        <f t="shared" si="41"/>
        <v>0</v>
      </c>
      <c r="AA100" s="211">
        <f t="shared" si="41"/>
        <v>0</v>
      </c>
      <c r="AB100" s="211">
        <f t="shared" si="41"/>
        <v>0</v>
      </c>
      <c r="AC100" s="369">
        <f t="shared" si="41"/>
        <v>0</v>
      </c>
      <c r="AD100" s="455">
        <f t="shared" si="41"/>
        <v>0</v>
      </c>
      <c r="AE100" s="455">
        <f t="shared" si="41"/>
        <v>0</v>
      </c>
      <c r="AF100" s="456">
        <f t="shared" si="41"/>
        <v>0</v>
      </c>
      <c r="AG100" s="211">
        <f t="shared" si="41"/>
        <v>0</v>
      </c>
      <c r="AH100" s="211">
        <f t="shared" si="41"/>
        <v>0</v>
      </c>
      <c r="AI100" s="211">
        <f t="shared" si="41"/>
        <v>0</v>
      </c>
      <c r="AJ100" s="368">
        <f t="shared" si="36"/>
        <v>0</v>
      </c>
      <c r="AK100" s="454">
        <f t="shared" si="42"/>
        <v>0</v>
      </c>
      <c r="AL100" s="455">
        <f t="shared" si="42"/>
        <v>0</v>
      </c>
      <c r="AM100" s="456">
        <f t="shared" si="42"/>
        <v>0</v>
      </c>
      <c r="AN100" s="211">
        <f t="shared" si="42"/>
        <v>0</v>
      </c>
      <c r="AO100" s="211">
        <f t="shared" si="42"/>
        <v>0</v>
      </c>
      <c r="AP100" s="369">
        <f t="shared" si="42"/>
        <v>0</v>
      </c>
      <c r="AQ100" s="455">
        <f t="shared" si="42"/>
        <v>0</v>
      </c>
      <c r="AR100" s="455">
        <f t="shared" si="42"/>
        <v>0</v>
      </c>
      <c r="AS100" s="456">
        <f t="shared" si="42"/>
        <v>0</v>
      </c>
      <c r="AT100" s="211">
        <f t="shared" si="42"/>
        <v>0</v>
      </c>
      <c r="AU100" s="211">
        <f t="shared" si="42"/>
        <v>0</v>
      </c>
      <c r="AV100" s="211">
        <f t="shared" si="42"/>
        <v>0</v>
      </c>
      <c r="AW100" s="368">
        <f t="shared" si="38"/>
        <v>0</v>
      </c>
      <c r="AX100" s="367" t="e">
        <f>SUM(#REF!)</f>
        <v>#REF!</v>
      </c>
      <c r="AY100" s="366"/>
      <c r="AZ100" s="355"/>
      <c r="BA100" s="355"/>
      <c r="BB100" s="355"/>
      <c r="BC100" s="355"/>
      <c r="BD100" s="355"/>
      <c r="BE100" s="355"/>
      <c r="BF100" s="355"/>
      <c r="BG100" s="355"/>
      <c r="BH100" s="355"/>
      <c r="BI100" s="355"/>
      <c r="BJ100" s="355"/>
      <c r="BK100" s="355"/>
      <c r="BL100" s="355"/>
      <c r="BM100" s="355"/>
      <c r="BN100" s="355"/>
      <c r="BO100" s="355"/>
      <c r="BP100" s="355"/>
      <c r="BQ100" s="355"/>
      <c r="BR100" s="355"/>
      <c r="BS100" s="355"/>
      <c r="BT100" s="355"/>
      <c r="BU100" s="355"/>
      <c r="BV100" s="355"/>
      <c r="BW100" s="355"/>
      <c r="BX100" s="355"/>
    </row>
    <row r="101" spans="1:76" x14ac:dyDescent="0.2">
      <c r="A101" s="781" t="s">
        <v>169</v>
      </c>
      <c r="B101" s="782"/>
      <c r="C101" s="465"/>
      <c r="D101" s="470"/>
      <c r="E101" s="470"/>
      <c r="F101" s="474"/>
      <c r="G101" s="478"/>
      <c r="H101" s="466">
        <f t="shared" si="31"/>
        <v>0</v>
      </c>
      <c r="I101" s="462">
        <f t="shared" si="32"/>
        <v>0</v>
      </c>
      <c r="J101" s="370">
        <f t="shared" si="33"/>
        <v>0</v>
      </c>
      <c r="K101" s="454">
        <f t="shared" si="40"/>
        <v>0</v>
      </c>
      <c r="L101" s="455">
        <f t="shared" si="40"/>
        <v>0</v>
      </c>
      <c r="M101" s="456">
        <f t="shared" si="40"/>
        <v>0</v>
      </c>
      <c r="N101" s="211">
        <f t="shared" si="40"/>
        <v>0</v>
      </c>
      <c r="O101" s="211">
        <f t="shared" si="40"/>
        <v>0</v>
      </c>
      <c r="P101" s="369">
        <f t="shared" si="40"/>
        <v>0</v>
      </c>
      <c r="Q101" s="455">
        <f t="shared" si="40"/>
        <v>0</v>
      </c>
      <c r="R101" s="455">
        <f t="shared" si="40"/>
        <v>0</v>
      </c>
      <c r="S101" s="456">
        <f t="shared" si="40"/>
        <v>0</v>
      </c>
      <c r="T101" s="211">
        <f t="shared" si="40"/>
        <v>0</v>
      </c>
      <c r="U101" s="211">
        <f t="shared" si="40"/>
        <v>0</v>
      </c>
      <c r="V101" s="211">
        <f t="shared" si="40"/>
        <v>0</v>
      </c>
      <c r="W101" s="368">
        <f t="shared" si="39"/>
        <v>0</v>
      </c>
      <c r="X101" s="454">
        <f t="shared" si="41"/>
        <v>0</v>
      </c>
      <c r="Y101" s="455">
        <f t="shared" si="41"/>
        <v>0</v>
      </c>
      <c r="Z101" s="456">
        <f t="shared" si="41"/>
        <v>0</v>
      </c>
      <c r="AA101" s="211">
        <f t="shared" si="41"/>
        <v>0</v>
      </c>
      <c r="AB101" s="211">
        <f t="shared" si="41"/>
        <v>0</v>
      </c>
      <c r="AC101" s="369">
        <f t="shared" si="41"/>
        <v>0</v>
      </c>
      <c r="AD101" s="455">
        <f t="shared" si="41"/>
        <v>0</v>
      </c>
      <c r="AE101" s="455">
        <f t="shared" si="41"/>
        <v>0</v>
      </c>
      <c r="AF101" s="456">
        <f t="shared" si="41"/>
        <v>0</v>
      </c>
      <c r="AG101" s="211">
        <f t="shared" si="41"/>
        <v>0</v>
      </c>
      <c r="AH101" s="211">
        <f t="shared" si="41"/>
        <v>0</v>
      </c>
      <c r="AI101" s="211">
        <f t="shared" si="41"/>
        <v>0</v>
      </c>
      <c r="AJ101" s="368">
        <f t="shared" si="36"/>
        <v>0</v>
      </c>
      <c r="AK101" s="454">
        <f t="shared" si="42"/>
        <v>0</v>
      </c>
      <c r="AL101" s="455">
        <f t="shared" si="42"/>
        <v>0</v>
      </c>
      <c r="AM101" s="456">
        <f t="shared" si="42"/>
        <v>0</v>
      </c>
      <c r="AN101" s="211">
        <f t="shared" si="42"/>
        <v>0</v>
      </c>
      <c r="AO101" s="211">
        <f t="shared" si="42"/>
        <v>0</v>
      </c>
      <c r="AP101" s="369">
        <f t="shared" si="42"/>
        <v>0</v>
      </c>
      <c r="AQ101" s="455">
        <f t="shared" si="42"/>
        <v>0</v>
      </c>
      <c r="AR101" s="455">
        <f t="shared" si="42"/>
        <v>0</v>
      </c>
      <c r="AS101" s="456">
        <f t="shared" si="42"/>
        <v>0</v>
      </c>
      <c r="AT101" s="211">
        <f t="shared" si="42"/>
        <v>0</v>
      </c>
      <c r="AU101" s="211">
        <f t="shared" si="42"/>
        <v>0</v>
      </c>
      <c r="AV101" s="211">
        <f t="shared" si="42"/>
        <v>0</v>
      </c>
      <c r="AW101" s="368">
        <f t="shared" si="38"/>
        <v>0</v>
      </c>
      <c r="AX101" s="367" t="e">
        <f>SUM(#REF!)</f>
        <v>#REF!</v>
      </c>
      <c r="AY101" s="366"/>
      <c r="AZ101" s="355"/>
      <c r="BA101" s="355"/>
      <c r="BB101" s="355"/>
      <c r="BC101" s="355"/>
      <c r="BD101" s="355"/>
      <c r="BE101" s="355"/>
      <c r="BF101" s="355"/>
      <c r="BG101" s="355"/>
      <c r="BH101" s="355"/>
      <c r="BI101" s="355"/>
      <c r="BJ101" s="355"/>
      <c r="BK101" s="355"/>
      <c r="BL101" s="355"/>
      <c r="BM101" s="355"/>
      <c r="BN101" s="355"/>
      <c r="BO101" s="355"/>
      <c r="BP101" s="355"/>
      <c r="BQ101" s="355"/>
      <c r="BR101" s="355"/>
      <c r="BS101" s="355"/>
      <c r="BT101" s="355"/>
      <c r="BU101" s="355"/>
      <c r="BV101" s="355"/>
      <c r="BW101" s="355"/>
      <c r="BX101" s="355"/>
    </row>
    <row r="102" spans="1:76" x14ac:dyDescent="0.2">
      <c r="A102" s="781" t="s">
        <v>170</v>
      </c>
      <c r="B102" s="782"/>
      <c r="C102" s="465"/>
      <c r="D102" s="470"/>
      <c r="E102" s="470"/>
      <c r="F102" s="474"/>
      <c r="G102" s="478"/>
      <c r="H102" s="466">
        <f t="shared" si="31"/>
        <v>0</v>
      </c>
      <c r="I102" s="462">
        <f t="shared" si="32"/>
        <v>0</v>
      </c>
      <c r="J102" s="370">
        <f t="shared" si="33"/>
        <v>0</v>
      </c>
      <c r="K102" s="454">
        <f t="shared" si="40"/>
        <v>0</v>
      </c>
      <c r="L102" s="455">
        <f t="shared" si="40"/>
        <v>0</v>
      </c>
      <c r="M102" s="456">
        <f t="shared" si="40"/>
        <v>0</v>
      </c>
      <c r="N102" s="211">
        <f t="shared" si="40"/>
        <v>0</v>
      </c>
      <c r="O102" s="211">
        <f t="shared" si="40"/>
        <v>0</v>
      </c>
      <c r="P102" s="369">
        <f t="shared" si="40"/>
        <v>0</v>
      </c>
      <c r="Q102" s="455">
        <f t="shared" si="40"/>
        <v>0</v>
      </c>
      <c r="R102" s="455">
        <f t="shared" si="40"/>
        <v>0</v>
      </c>
      <c r="S102" s="456">
        <f t="shared" si="40"/>
        <v>0</v>
      </c>
      <c r="T102" s="211">
        <f t="shared" si="40"/>
        <v>0</v>
      </c>
      <c r="U102" s="211">
        <f t="shared" si="40"/>
        <v>0</v>
      </c>
      <c r="V102" s="211">
        <f t="shared" si="40"/>
        <v>0</v>
      </c>
      <c r="W102" s="368">
        <f t="shared" si="39"/>
        <v>0</v>
      </c>
      <c r="X102" s="454">
        <f t="shared" si="41"/>
        <v>0</v>
      </c>
      <c r="Y102" s="455">
        <f t="shared" si="41"/>
        <v>0</v>
      </c>
      <c r="Z102" s="456">
        <f t="shared" si="41"/>
        <v>0</v>
      </c>
      <c r="AA102" s="211">
        <f t="shared" si="41"/>
        <v>0</v>
      </c>
      <c r="AB102" s="211">
        <f t="shared" si="41"/>
        <v>0</v>
      </c>
      <c r="AC102" s="369">
        <f t="shared" si="41"/>
        <v>0</v>
      </c>
      <c r="AD102" s="455">
        <f t="shared" si="41"/>
        <v>0</v>
      </c>
      <c r="AE102" s="455">
        <f t="shared" si="41"/>
        <v>0</v>
      </c>
      <c r="AF102" s="456">
        <f t="shared" si="41"/>
        <v>0</v>
      </c>
      <c r="AG102" s="211">
        <f t="shared" si="41"/>
        <v>0</v>
      </c>
      <c r="AH102" s="211">
        <f t="shared" si="41"/>
        <v>0</v>
      </c>
      <c r="AI102" s="211">
        <f t="shared" si="41"/>
        <v>0</v>
      </c>
      <c r="AJ102" s="368">
        <f t="shared" si="36"/>
        <v>0</v>
      </c>
      <c r="AK102" s="454">
        <f t="shared" si="42"/>
        <v>0</v>
      </c>
      <c r="AL102" s="455">
        <f t="shared" si="42"/>
        <v>0</v>
      </c>
      <c r="AM102" s="456">
        <f t="shared" si="42"/>
        <v>0</v>
      </c>
      <c r="AN102" s="211">
        <f t="shared" si="42"/>
        <v>0</v>
      </c>
      <c r="AO102" s="211">
        <f t="shared" si="42"/>
        <v>0</v>
      </c>
      <c r="AP102" s="369">
        <f t="shared" si="42"/>
        <v>0</v>
      </c>
      <c r="AQ102" s="455">
        <f t="shared" si="42"/>
        <v>0</v>
      </c>
      <c r="AR102" s="455">
        <f t="shared" si="42"/>
        <v>0</v>
      </c>
      <c r="AS102" s="456">
        <f t="shared" si="42"/>
        <v>0</v>
      </c>
      <c r="AT102" s="211">
        <f t="shared" si="42"/>
        <v>0</v>
      </c>
      <c r="AU102" s="211">
        <f t="shared" si="42"/>
        <v>0</v>
      </c>
      <c r="AV102" s="211">
        <f t="shared" si="42"/>
        <v>0</v>
      </c>
      <c r="AW102" s="368">
        <f t="shared" si="38"/>
        <v>0</v>
      </c>
      <c r="AX102" s="367" t="e">
        <f>SUM(#REF!)</f>
        <v>#REF!</v>
      </c>
      <c r="AY102" s="373"/>
      <c r="AZ102" s="355"/>
      <c r="BA102" s="355"/>
      <c r="BB102" s="355"/>
      <c r="BC102" s="355"/>
      <c r="BD102" s="355"/>
      <c r="BE102" s="355"/>
      <c r="BF102" s="355"/>
      <c r="BG102" s="355"/>
      <c r="BH102" s="355"/>
      <c r="BI102" s="355"/>
      <c r="BJ102" s="355"/>
      <c r="BK102" s="355"/>
      <c r="BL102" s="355"/>
      <c r="BM102" s="355"/>
      <c r="BN102" s="355"/>
      <c r="BO102" s="355"/>
      <c r="BP102" s="355"/>
      <c r="BQ102" s="355"/>
      <c r="BR102" s="355"/>
      <c r="BS102" s="355"/>
      <c r="BT102" s="355"/>
      <c r="BU102" s="355"/>
      <c r="BV102" s="355"/>
      <c r="BW102" s="355"/>
      <c r="BX102" s="355"/>
    </row>
    <row r="103" spans="1:76" x14ac:dyDescent="0.2">
      <c r="A103" s="781" t="s">
        <v>171</v>
      </c>
      <c r="B103" s="782"/>
      <c r="C103" s="465"/>
      <c r="D103" s="470"/>
      <c r="E103" s="470"/>
      <c r="F103" s="474"/>
      <c r="G103" s="478"/>
      <c r="H103" s="466">
        <f t="shared" si="31"/>
        <v>0</v>
      </c>
      <c r="I103" s="462">
        <f t="shared" si="32"/>
        <v>0</v>
      </c>
      <c r="J103" s="370">
        <f t="shared" si="33"/>
        <v>0</v>
      </c>
      <c r="K103" s="454">
        <f t="shared" si="40"/>
        <v>0</v>
      </c>
      <c r="L103" s="455">
        <f t="shared" si="40"/>
        <v>0</v>
      </c>
      <c r="M103" s="456">
        <f t="shared" si="40"/>
        <v>0</v>
      </c>
      <c r="N103" s="211">
        <f t="shared" si="40"/>
        <v>0</v>
      </c>
      <c r="O103" s="211">
        <f t="shared" si="40"/>
        <v>0</v>
      </c>
      <c r="P103" s="369">
        <f t="shared" si="40"/>
        <v>0</v>
      </c>
      <c r="Q103" s="455">
        <f t="shared" si="40"/>
        <v>0</v>
      </c>
      <c r="R103" s="455">
        <f t="shared" si="40"/>
        <v>0</v>
      </c>
      <c r="S103" s="456">
        <f t="shared" si="40"/>
        <v>0</v>
      </c>
      <c r="T103" s="211">
        <f t="shared" si="40"/>
        <v>0</v>
      </c>
      <c r="U103" s="211">
        <f t="shared" si="40"/>
        <v>0</v>
      </c>
      <c r="V103" s="211">
        <f t="shared" si="40"/>
        <v>0</v>
      </c>
      <c r="W103" s="368">
        <f t="shared" si="39"/>
        <v>0</v>
      </c>
      <c r="X103" s="454">
        <f t="shared" si="41"/>
        <v>0</v>
      </c>
      <c r="Y103" s="455">
        <f t="shared" si="41"/>
        <v>0</v>
      </c>
      <c r="Z103" s="456">
        <f t="shared" si="41"/>
        <v>0</v>
      </c>
      <c r="AA103" s="211">
        <f t="shared" si="41"/>
        <v>0</v>
      </c>
      <c r="AB103" s="211">
        <f t="shared" si="41"/>
        <v>0</v>
      </c>
      <c r="AC103" s="369">
        <f t="shared" si="41"/>
        <v>0</v>
      </c>
      <c r="AD103" s="455">
        <f t="shared" si="41"/>
        <v>0</v>
      </c>
      <c r="AE103" s="455">
        <f t="shared" si="41"/>
        <v>0</v>
      </c>
      <c r="AF103" s="456">
        <f t="shared" si="41"/>
        <v>0</v>
      </c>
      <c r="AG103" s="211">
        <f t="shared" si="41"/>
        <v>0</v>
      </c>
      <c r="AH103" s="211">
        <f t="shared" si="41"/>
        <v>0</v>
      </c>
      <c r="AI103" s="211">
        <f t="shared" si="41"/>
        <v>0</v>
      </c>
      <c r="AJ103" s="368">
        <f t="shared" si="36"/>
        <v>0</v>
      </c>
      <c r="AK103" s="454">
        <f t="shared" si="42"/>
        <v>0</v>
      </c>
      <c r="AL103" s="455">
        <f t="shared" si="42"/>
        <v>0</v>
      </c>
      <c r="AM103" s="456">
        <f t="shared" si="42"/>
        <v>0</v>
      </c>
      <c r="AN103" s="211">
        <f t="shared" si="42"/>
        <v>0</v>
      </c>
      <c r="AO103" s="211">
        <f t="shared" si="42"/>
        <v>0</v>
      </c>
      <c r="AP103" s="369">
        <f t="shared" si="42"/>
        <v>0</v>
      </c>
      <c r="AQ103" s="455">
        <f t="shared" si="42"/>
        <v>0</v>
      </c>
      <c r="AR103" s="455">
        <f t="shared" si="42"/>
        <v>0</v>
      </c>
      <c r="AS103" s="456">
        <f t="shared" si="42"/>
        <v>0</v>
      </c>
      <c r="AT103" s="211">
        <f t="shared" si="42"/>
        <v>0</v>
      </c>
      <c r="AU103" s="211">
        <f t="shared" si="42"/>
        <v>0</v>
      </c>
      <c r="AV103" s="211">
        <f t="shared" si="42"/>
        <v>0</v>
      </c>
      <c r="AW103" s="368">
        <f t="shared" si="38"/>
        <v>0</v>
      </c>
      <c r="AX103" s="367" t="e">
        <f>SUM(#REF!)</f>
        <v>#REF!</v>
      </c>
      <c r="AY103" s="373"/>
      <c r="AZ103" s="355"/>
      <c r="BA103" s="355"/>
      <c r="BB103" s="355"/>
      <c r="BC103" s="355"/>
      <c r="BD103" s="355"/>
      <c r="BE103" s="355"/>
      <c r="BF103" s="355"/>
      <c r="BG103" s="355"/>
      <c r="BH103" s="355"/>
      <c r="BI103" s="355"/>
      <c r="BJ103" s="355"/>
      <c r="BK103" s="355"/>
      <c r="BL103" s="355"/>
      <c r="BM103" s="355"/>
      <c r="BN103" s="355"/>
      <c r="BO103" s="355"/>
      <c r="BP103" s="355"/>
      <c r="BQ103" s="355"/>
      <c r="BR103" s="355"/>
      <c r="BS103" s="355"/>
      <c r="BT103" s="355"/>
      <c r="BU103" s="355"/>
      <c r="BV103" s="355"/>
      <c r="BW103" s="355"/>
      <c r="BX103" s="355"/>
    </row>
    <row r="104" spans="1:76" x14ac:dyDescent="0.2">
      <c r="A104" s="781" t="s">
        <v>172</v>
      </c>
      <c r="B104" s="782"/>
      <c r="C104" s="465"/>
      <c r="D104" s="470"/>
      <c r="E104" s="470"/>
      <c r="F104" s="474"/>
      <c r="G104" s="478"/>
      <c r="H104" s="466">
        <f t="shared" si="31"/>
        <v>0</v>
      </c>
      <c r="I104" s="462">
        <f t="shared" si="32"/>
        <v>0</v>
      </c>
      <c r="J104" s="370">
        <f t="shared" si="33"/>
        <v>0</v>
      </c>
      <c r="K104" s="454">
        <f t="shared" si="40"/>
        <v>0</v>
      </c>
      <c r="L104" s="455">
        <f t="shared" si="40"/>
        <v>0</v>
      </c>
      <c r="M104" s="456">
        <f t="shared" si="40"/>
        <v>0</v>
      </c>
      <c r="N104" s="211">
        <f t="shared" si="40"/>
        <v>0</v>
      </c>
      <c r="O104" s="211">
        <f t="shared" si="40"/>
        <v>0</v>
      </c>
      <c r="P104" s="369">
        <f t="shared" si="40"/>
        <v>0</v>
      </c>
      <c r="Q104" s="455">
        <f t="shared" si="40"/>
        <v>0</v>
      </c>
      <c r="R104" s="455">
        <f t="shared" si="40"/>
        <v>0</v>
      </c>
      <c r="S104" s="456">
        <f t="shared" si="40"/>
        <v>0</v>
      </c>
      <c r="T104" s="211">
        <f t="shared" si="40"/>
        <v>0</v>
      </c>
      <c r="U104" s="211">
        <f t="shared" si="40"/>
        <v>0</v>
      </c>
      <c r="V104" s="211">
        <f t="shared" si="40"/>
        <v>0</v>
      </c>
      <c r="W104" s="368">
        <f t="shared" si="39"/>
        <v>0</v>
      </c>
      <c r="X104" s="454">
        <f t="shared" si="41"/>
        <v>0</v>
      </c>
      <c r="Y104" s="455">
        <f t="shared" si="41"/>
        <v>0</v>
      </c>
      <c r="Z104" s="456">
        <f t="shared" si="41"/>
        <v>0</v>
      </c>
      <c r="AA104" s="211">
        <f t="shared" si="41"/>
        <v>0</v>
      </c>
      <c r="AB104" s="211">
        <f t="shared" si="41"/>
        <v>0</v>
      </c>
      <c r="AC104" s="369">
        <f t="shared" si="41"/>
        <v>0</v>
      </c>
      <c r="AD104" s="455">
        <f t="shared" si="41"/>
        <v>0</v>
      </c>
      <c r="AE104" s="455">
        <f t="shared" si="41"/>
        <v>0</v>
      </c>
      <c r="AF104" s="456">
        <f t="shared" si="41"/>
        <v>0</v>
      </c>
      <c r="AG104" s="211">
        <f t="shared" si="41"/>
        <v>0</v>
      </c>
      <c r="AH104" s="211">
        <f t="shared" si="41"/>
        <v>0</v>
      </c>
      <c r="AI104" s="211">
        <f t="shared" si="41"/>
        <v>0</v>
      </c>
      <c r="AJ104" s="368">
        <f t="shared" si="36"/>
        <v>0</v>
      </c>
      <c r="AK104" s="454">
        <f t="shared" si="42"/>
        <v>0</v>
      </c>
      <c r="AL104" s="455">
        <f t="shared" si="42"/>
        <v>0</v>
      </c>
      <c r="AM104" s="456">
        <f t="shared" si="42"/>
        <v>0</v>
      </c>
      <c r="AN104" s="211">
        <f t="shared" si="42"/>
        <v>0</v>
      </c>
      <c r="AO104" s="211">
        <f t="shared" si="42"/>
        <v>0</v>
      </c>
      <c r="AP104" s="369">
        <f t="shared" si="42"/>
        <v>0</v>
      </c>
      <c r="AQ104" s="455">
        <f t="shared" si="42"/>
        <v>0</v>
      </c>
      <c r="AR104" s="455">
        <f t="shared" si="42"/>
        <v>0</v>
      </c>
      <c r="AS104" s="456">
        <f t="shared" si="42"/>
        <v>0</v>
      </c>
      <c r="AT104" s="211">
        <f t="shared" si="42"/>
        <v>0</v>
      </c>
      <c r="AU104" s="211">
        <f t="shared" si="42"/>
        <v>0</v>
      </c>
      <c r="AV104" s="211">
        <f t="shared" si="42"/>
        <v>0</v>
      </c>
      <c r="AW104" s="368">
        <f t="shared" si="38"/>
        <v>0</v>
      </c>
      <c r="AX104" s="367" t="e">
        <f>SUM(#REF!)</f>
        <v>#REF!</v>
      </c>
      <c r="AY104" s="373"/>
      <c r="AZ104" s="355"/>
      <c r="BA104" s="355"/>
      <c r="BB104" s="355"/>
      <c r="BC104" s="355"/>
      <c r="BD104" s="355"/>
      <c r="BE104" s="355"/>
      <c r="BF104" s="355"/>
      <c r="BG104" s="355"/>
      <c r="BH104" s="355"/>
      <c r="BI104" s="355"/>
      <c r="BJ104" s="355"/>
      <c r="BK104" s="355"/>
      <c r="BL104" s="355"/>
      <c r="BM104" s="355"/>
      <c r="BN104" s="355"/>
      <c r="BO104" s="355"/>
      <c r="BP104" s="355"/>
      <c r="BQ104" s="355"/>
      <c r="BR104" s="355"/>
      <c r="BS104" s="355"/>
      <c r="BT104" s="355"/>
      <c r="BU104" s="355"/>
      <c r="BV104" s="355"/>
      <c r="BW104" s="355"/>
      <c r="BX104" s="355"/>
    </row>
    <row r="105" spans="1:76" x14ac:dyDescent="0.2">
      <c r="A105" s="781" t="s">
        <v>173</v>
      </c>
      <c r="B105" s="782"/>
      <c r="C105" s="465"/>
      <c r="D105" s="470"/>
      <c r="E105" s="470"/>
      <c r="F105" s="474"/>
      <c r="G105" s="478"/>
      <c r="H105" s="466">
        <f t="shared" si="31"/>
        <v>0</v>
      </c>
      <c r="I105" s="462">
        <f t="shared" si="32"/>
        <v>0</v>
      </c>
      <c r="J105" s="370">
        <f t="shared" si="33"/>
        <v>0</v>
      </c>
      <c r="K105" s="454">
        <f t="shared" ref="K105:V114" si="43">IF($C$12="A",IF(AND($D105&lt;=K$24,$E105&gt;=K$25),$H105/$J105,0),IF(AND($D105&lt;=K$24,$E105&gt;=K$25),$I105/$J105,0))</f>
        <v>0</v>
      </c>
      <c r="L105" s="455">
        <f t="shared" si="43"/>
        <v>0</v>
      </c>
      <c r="M105" s="456">
        <f t="shared" si="43"/>
        <v>0</v>
      </c>
      <c r="N105" s="211">
        <f t="shared" si="43"/>
        <v>0</v>
      </c>
      <c r="O105" s="211">
        <f t="shared" si="43"/>
        <v>0</v>
      </c>
      <c r="P105" s="369">
        <f t="shared" si="43"/>
        <v>0</v>
      </c>
      <c r="Q105" s="455">
        <f t="shared" si="43"/>
        <v>0</v>
      </c>
      <c r="R105" s="455">
        <f t="shared" si="43"/>
        <v>0</v>
      </c>
      <c r="S105" s="456">
        <f t="shared" si="43"/>
        <v>0</v>
      </c>
      <c r="T105" s="211">
        <f t="shared" si="43"/>
        <v>0</v>
      </c>
      <c r="U105" s="211">
        <f t="shared" si="43"/>
        <v>0</v>
      </c>
      <c r="V105" s="211">
        <f t="shared" si="43"/>
        <v>0</v>
      </c>
      <c r="W105" s="368">
        <f t="shared" si="39"/>
        <v>0</v>
      </c>
      <c r="X105" s="454">
        <f t="shared" ref="X105:AI114" si="44">IF($C$12="A",IF(AND($D105&lt;=X$24,$E105&gt;=X$25),$H105/$J105,0),IF(AND($D105&lt;=X$24,$E105&gt;=X$25),$I105/$J105,0))</f>
        <v>0</v>
      </c>
      <c r="Y105" s="455">
        <f t="shared" si="44"/>
        <v>0</v>
      </c>
      <c r="Z105" s="456">
        <f t="shared" si="44"/>
        <v>0</v>
      </c>
      <c r="AA105" s="211">
        <f t="shared" si="44"/>
        <v>0</v>
      </c>
      <c r="AB105" s="211">
        <f t="shared" si="44"/>
        <v>0</v>
      </c>
      <c r="AC105" s="369">
        <f t="shared" si="44"/>
        <v>0</v>
      </c>
      <c r="AD105" s="455">
        <f t="shared" si="44"/>
        <v>0</v>
      </c>
      <c r="AE105" s="455">
        <f t="shared" si="44"/>
        <v>0</v>
      </c>
      <c r="AF105" s="456">
        <f t="shared" si="44"/>
        <v>0</v>
      </c>
      <c r="AG105" s="211">
        <f t="shared" si="44"/>
        <v>0</v>
      </c>
      <c r="AH105" s="211">
        <f t="shared" si="44"/>
        <v>0</v>
      </c>
      <c r="AI105" s="211">
        <f t="shared" si="44"/>
        <v>0</v>
      </c>
      <c r="AJ105" s="368">
        <f t="shared" si="36"/>
        <v>0</v>
      </c>
      <c r="AK105" s="454">
        <f t="shared" ref="AK105:AV114" si="45">IF($C$12="A",IF(AND($D105&lt;=AK$24,$E105&gt;=AK$25),$H105/$J105,0),IF(AND($D105&lt;=AK$24,$E105&gt;=AK$25),$I105/$J105,0))</f>
        <v>0</v>
      </c>
      <c r="AL105" s="455">
        <f t="shared" si="45"/>
        <v>0</v>
      </c>
      <c r="AM105" s="456">
        <f t="shared" si="45"/>
        <v>0</v>
      </c>
      <c r="AN105" s="211">
        <f t="shared" si="45"/>
        <v>0</v>
      </c>
      <c r="AO105" s="211">
        <f t="shared" si="45"/>
        <v>0</v>
      </c>
      <c r="AP105" s="369">
        <f t="shared" si="45"/>
        <v>0</v>
      </c>
      <c r="AQ105" s="455">
        <f t="shared" si="45"/>
        <v>0</v>
      </c>
      <c r="AR105" s="455">
        <f t="shared" si="45"/>
        <v>0</v>
      </c>
      <c r="AS105" s="456">
        <f t="shared" si="45"/>
        <v>0</v>
      </c>
      <c r="AT105" s="211">
        <f t="shared" si="45"/>
        <v>0</v>
      </c>
      <c r="AU105" s="211">
        <f t="shared" si="45"/>
        <v>0</v>
      </c>
      <c r="AV105" s="211">
        <f t="shared" si="45"/>
        <v>0</v>
      </c>
      <c r="AW105" s="368">
        <f t="shared" si="38"/>
        <v>0</v>
      </c>
      <c r="AX105" s="367" t="e">
        <f>SUM(#REF!)</f>
        <v>#REF!</v>
      </c>
      <c r="AY105" s="373"/>
      <c r="AZ105" s="355"/>
      <c r="BA105" s="355"/>
      <c r="BB105" s="355"/>
      <c r="BC105" s="355"/>
      <c r="BD105" s="355"/>
      <c r="BE105" s="355"/>
      <c r="BF105" s="355"/>
      <c r="BG105" s="355"/>
      <c r="BH105" s="355"/>
      <c r="BI105" s="355"/>
      <c r="BJ105" s="355"/>
      <c r="BK105" s="355"/>
      <c r="BL105" s="355"/>
      <c r="BM105" s="355"/>
      <c r="BN105" s="355"/>
      <c r="BO105" s="355"/>
      <c r="BP105" s="355"/>
      <c r="BQ105" s="355"/>
      <c r="BR105" s="355"/>
      <c r="BS105" s="355"/>
      <c r="BT105" s="355"/>
      <c r="BU105" s="355"/>
      <c r="BV105" s="355"/>
      <c r="BW105" s="355"/>
      <c r="BX105" s="355"/>
    </row>
    <row r="106" spans="1:76" x14ac:dyDescent="0.2">
      <c r="A106" s="781" t="s">
        <v>174</v>
      </c>
      <c r="B106" s="782"/>
      <c r="C106" s="465"/>
      <c r="D106" s="470"/>
      <c r="E106" s="470"/>
      <c r="F106" s="474"/>
      <c r="G106" s="478"/>
      <c r="H106" s="466">
        <f t="shared" si="31"/>
        <v>0</v>
      </c>
      <c r="I106" s="462">
        <f t="shared" si="32"/>
        <v>0</v>
      </c>
      <c r="J106" s="370">
        <f t="shared" si="33"/>
        <v>0</v>
      </c>
      <c r="K106" s="454">
        <f t="shared" si="43"/>
        <v>0</v>
      </c>
      <c r="L106" s="455">
        <f t="shared" si="43"/>
        <v>0</v>
      </c>
      <c r="M106" s="456">
        <f t="shared" si="43"/>
        <v>0</v>
      </c>
      <c r="N106" s="211">
        <f t="shared" si="43"/>
        <v>0</v>
      </c>
      <c r="O106" s="211">
        <f t="shared" si="43"/>
        <v>0</v>
      </c>
      <c r="P106" s="369">
        <f t="shared" si="43"/>
        <v>0</v>
      </c>
      <c r="Q106" s="455">
        <f t="shared" si="43"/>
        <v>0</v>
      </c>
      <c r="R106" s="455">
        <f t="shared" si="43"/>
        <v>0</v>
      </c>
      <c r="S106" s="456">
        <f t="shared" si="43"/>
        <v>0</v>
      </c>
      <c r="T106" s="211">
        <f t="shared" si="43"/>
        <v>0</v>
      </c>
      <c r="U106" s="211">
        <f t="shared" si="43"/>
        <v>0</v>
      </c>
      <c r="V106" s="211">
        <f t="shared" si="43"/>
        <v>0</v>
      </c>
      <c r="W106" s="368">
        <f t="shared" si="39"/>
        <v>0</v>
      </c>
      <c r="X106" s="454">
        <f t="shared" si="44"/>
        <v>0</v>
      </c>
      <c r="Y106" s="455">
        <f t="shared" si="44"/>
        <v>0</v>
      </c>
      <c r="Z106" s="456">
        <f t="shared" si="44"/>
        <v>0</v>
      </c>
      <c r="AA106" s="211">
        <f t="shared" si="44"/>
        <v>0</v>
      </c>
      <c r="AB106" s="211">
        <f t="shared" si="44"/>
        <v>0</v>
      </c>
      <c r="AC106" s="369">
        <f t="shared" si="44"/>
        <v>0</v>
      </c>
      <c r="AD106" s="455">
        <f t="shared" si="44"/>
        <v>0</v>
      </c>
      <c r="AE106" s="455">
        <f t="shared" si="44"/>
        <v>0</v>
      </c>
      <c r="AF106" s="456">
        <f t="shared" si="44"/>
        <v>0</v>
      </c>
      <c r="AG106" s="211">
        <f t="shared" si="44"/>
        <v>0</v>
      </c>
      <c r="AH106" s="211">
        <f t="shared" si="44"/>
        <v>0</v>
      </c>
      <c r="AI106" s="211">
        <f t="shared" si="44"/>
        <v>0</v>
      </c>
      <c r="AJ106" s="368">
        <f t="shared" si="36"/>
        <v>0</v>
      </c>
      <c r="AK106" s="454">
        <f t="shared" si="45"/>
        <v>0</v>
      </c>
      <c r="AL106" s="455">
        <f t="shared" si="45"/>
        <v>0</v>
      </c>
      <c r="AM106" s="456">
        <f t="shared" si="45"/>
        <v>0</v>
      </c>
      <c r="AN106" s="211">
        <f t="shared" si="45"/>
        <v>0</v>
      </c>
      <c r="AO106" s="211">
        <f t="shared" si="45"/>
        <v>0</v>
      </c>
      <c r="AP106" s="369">
        <f t="shared" si="45"/>
        <v>0</v>
      </c>
      <c r="AQ106" s="455">
        <f t="shared" si="45"/>
        <v>0</v>
      </c>
      <c r="AR106" s="455">
        <f t="shared" si="45"/>
        <v>0</v>
      </c>
      <c r="AS106" s="456">
        <f t="shared" si="45"/>
        <v>0</v>
      </c>
      <c r="AT106" s="211">
        <f t="shared" si="45"/>
        <v>0</v>
      </c>
      <c r="AU106" s="211">
        <f t="shared" si="45"/>
        <v>0</v>
      </c>
      <c r="AV106" s="211">
        <f t="shared" si="45"/>
        <v>0</v>
      </c>
      <c r="AW106" s="368">
        <f t="shared" si="38"/>
        <v>0</v>
      </c>
      <c r="AX106" s="367" t="e">
        <f>SUM(#REF!)</f>
        <v>#REF!</v>
      </c>
      <c r="AY106" s="366"/>
      <c r="AZ106" s="355"/>
      <c r="BA106" s="355"/>
      <c r="BB106" s="355"/>
      <c r="BC106" s="355"/>
      <c r="BD106" s="355"/>
      <c r="BE106" s="355"/>
      <c r="BF106" s="355"/>
      <c r="BG106" s="355"/>
      <c r="BH106" s="355"/>
      <c r="BI106" s="355"/>
      <c r="BJ106" s="355"/>
      <c r="BK106" s="355"/>
      <c r="BL106" s="355"/>
      <c r="BM106" s="355"/>
      <c r="BN106" s="355"/>
      <c r="BO106" s="355"/>
      <c r="BP106" s="355"/>
      <c r="BQ106" s="355"/>
      <c r="BR106" s="355"/>
      <c r="BS106" s="355"/>
      <c r="BT106" s="355"/>
      <c r="BU106" s="355"/>
      <c r="BV106" s="355"/>
      <c r="BW106" s="355"/>
      <c r="BX106" s="355"/>
    </row>
    <row r="107" spans="1:76" x14ac:dyDescent="0.2">
      <c r="A107" s="781" t="s">
        <v>175</v>
      </c>
      <c r="B107" s="782"/>
      <c r="C107" s="467"/>
      <c r="D107" s="471"/>
      <c r="E107" s="471"/>
      <c r="F107" s="475"/>
      <c r="G107" s="479"/>
      <c r="H107" s="466">
        <f t="shared" si="31"/>
        <v>0</v>
      </c>
      <c r="I107" s="462">
        <f t="shared" si="32"/>
        <v>0</v>
      </c>
      <c r="J107" s="370">
        <f t="shared" si="33"/>
        <v>0</v>
      </c>
      <c r="K107" s="454">
        <f t="shared" si="43"/>
        <v>0</v>
      </c>
      <c r="L107" s="455">
        <f t="shared" si="43"/>
        <v>0</v>
      </c>
      <c r="M107" s="456">
        <f t="shared" si="43"/>
        <v>0</v>
      </c>
      <c r="N107" s="211">
        <f t="shared" si="43"/>
        <v>0</v>
      </c>
      <c r="O107" s="211">
        <f t="shared" si="43"/>
        <v>0</v>
      </c>
      <c r="P107" s="369">
        <f t="shared" si="43"/>
        <v>0</v>
      </c>
      <c r="Q107" s="455">
        <f t="shared" si="43"/>
        <v>0</v>
      </c>
      <c r="R107" s="455">
        <f t="shared" si="43"/>
        <v>0</v>
      </c>
      <c r="S107" s="456">
        <f t="shared" si="43"/>
        <v>0</v>
      </c>
      <c r="T107" s="211">
        <f t="shared" si="43"/>
        <v>0</v>
      </c>
      <c r="U107" s="211">
        <f t="shared" si="43"/>
        <v>0</v>
      </c>
      <c r="V107" s="211">
        <f t="shared" si="43"/>
        <v>0</v>
      </c>
      <c r="W107" s="368">
        <f t="shared" si="39"/>
        <v>0</v>
      </c>
      <c r="X107" s="454">
        <f t="shared" si="44"/>
        <v>0</v>
      </c>
      <c r="Y107" s="455">
        <f t="shared" si="44"/>
        <v>0</v>
      </c>
      <c r="Z107" s="456">
        <f t="shared" si="44"/>
        <v>0</v>
      </c>
      <c r="AA107" s="211">
        <f t="shared" si="44"/>
        <v>0</v>
      </c>
      <c r="AB107" s="211">
        <f t="shared" si="44"/>
        <v>0</v>
      </c>
      <c r="AC107" s="369">
        <f t="shared" si="44"/>
        <v>0</v>
      </c>
      <c r="AD107" s="455">
        <f t="shared" si="44"/>
        <v>0</v>
      </c>
      <c r="AE107" s="455">
        <f t="shared" si="44"/>
        <v>0</v>
      </c>
      <c r="AF107" s="456">
        <f t="shared" si="44"/>
        <v>0</v>
      </c>
      <c r="AG107" s="211">
        <f t="shared" si="44"/>
        <v>0</v>
      </c>
      <c r="AH107" s="211">
        <f t="shared" si="44"/>
        <v>0</v>
      </c>
      <c r="AI107" s="211">
        <f t="shared" si="44"/>
        <v>0</v>
      </c>
      <c r="AJ107" s="368">
        <f t="shared" si="36"/>
        <v>0</v>
      </c>
      <c r="AK107" s="454">
        <f t="shared" si="45"/>
        <v>0</v>
      </c>
      <c r="AL107" s="455">
        <f t="shared" si="45"/>
        <v>0</v>
      </c>
      <c r="AM107" s="456">
        <f t="shared" si="45"/>
        <v>0</v>
      </c>
      <c r="AN107" s="211">
        <f t="shared" si="45"/>
        <v>0</v>
      </c>
      <c r="AO107" s="211">
        <f t="shared" si="45"/>
        <v>0</v>
      </c>
      <c r="AP107" s="369">
        <f t="shared" si="45"/>
        <v>0</v>
      </c>
      <c r="AQ107" s="455">
        <f t="shared" si="45"/>
        <v>0</v>
      </c>
      <c r="AR107" s="455">
        <f t="shared" si="45"/>
        <v>0</v>
      </c>
      <c r="AS107" s="456">
        <f t="shared" si="45"/>
        <v>0</v>
      </c>
      <c r="AT107" s="211">
        <f t="shared" si="45"/>
        <v>0</v>
      </c>
      <c r="AU107" s="211">
        <f t="shared" si="45"/>
        <v>0</v>
      </c>
      <c r="AV107" s="211">
        <f t="shared" si="45"/>
        <v>0</v>
      </c>
      <c r="AW107" s="368">
        <f t="shared" si="38"/>
        <v>0</v>
      </c>
      <c r="AX107" s="367" t="e">
        <f>SUM(#REF!)</f>
        <v>#REF!</v>
      </c>
      <c r="AY107" s="373"/>
      <c r="AZ107" s="355"/>
      <c r="BA107" s="355"/>
      <c r="BB107" s="355"/>
      <c r="BC107" s="355"/>
      <c r="BD107" s="355"/>
      <c r="BE107" s="355"/>
      <c r="BF107" s="355"/>
      <c r="BG107" s="355"/>
      <c r="BH107" s="355"/>
      <c r="BI107" s="355"/>
      <c r="BJ107" s="355"/>
      <c r="BK107" s="355"/>
      <c r="BL107" s="355"/>
      <c r="BM107" s="355"/>
      <c r="BN107" s="355"/>
      <c r="BO107" s="355"/>
      <c r="BP107" s="355"/>
      <c r="BQ107" s="355"/>
      <c r="BR107" s="355"/>
      <c r="BS107" s="355"/>
      <c r="BT107" s="355"/>
      <c r="BU107" s="355"/>
      <c r="BV107" s="355"/>
      <c r="BW107" s="355"/>
      <c r="BX107" s="355"/>
    </row>
    <row r="108" spans="1:76" x14ac:dyDescent="0.2">
      <c r="A108" s="781" t="s">
        <v>176</v>
      </c>
      <c r="B108" s="782"/>
      <c r="C108" s="467"/>
      <c r="D108" s="471"/>
      <c r="E108" s="471"/>
      <c r="F108" s="475"/>
      <c r="G108" s="479"/>
      <c r="H108" s="466">
        <f t="shared" si="31"/>
        <v>0</v>
      </c>
      <c r="I108" s="462">
        <f t="shared" si="32"/>
        <v>0</v>
      </c>
      <c r="J108" s="370">
        <f t="shared" si="33"/>
        <v>0</v>
      </c>
      <c r="K108" s="454">
        <f t="shared" si="43"/>
        <v>0</v>
      </c>
      <c r="L108" s="455">
        <f t="shared" si="43"/>
        <v>0</v>
      </c>
      <c r="M108" s="456">
        <f t="shared" si="43"/>
        <v>0</v>
      </c>
      <c r="N108" s="211">
        <f t="shared" si="43"/>
        <v>0</v>
      </c>
      <c r="O108" s="211">
        <f t="shared" si="43"/>
        <v>0</v>
      </c>
      <c r="P108" s="369">
        <f t="shared" si="43"/>
        <v>0</v>
      </c>
      <c r="Q108" s="455">
        <f t="shared" si="43"/>
        <v>0</v>
      </c>
      <c r="R108" s="455">
        <f t="shared" si="43"/>
        <v>0</v>
      </c>
      <c r="S108" s="456">
        <f t="shared" si="43"/>
        <v>0</v>
      </c>
      <c r="T108" s="211">
        <f t="shared" si="43"/>
        <v>0</v>
      </c>
      <c r="U108" s="211">
        <f t="shared" si="43"/>
        <v>0</v>
      </c>
      <c r="V108" s="211">
        <f t="shared" si="43"/>
        <v>0</v>
      </c>
      <c r="W108" s="368">
        <f t="shared" si="39"/>
        <v>0</v>
      </c>
      <c r="X108" s="454">
        <f t="shared" si="44"/>
        <v>0</v>
      </c>
      <c r="Y108" s="455">
        <f t="shared" si="44"/>
        <v>0</v>
      </c>
      <c r="Z108" s="456">
        <f t="shared" si="44"/>
        <v>0</v>
      </c>
      <c r="AA108" s="211">
        <f t="shared" si="44"/>
        <v>0</v>
      </c>
      <c r="AB108" s="211">
        <f t="shared" si="44"/>
        <v>0</v>
      </c>
      <c r="AC108" s="369">
        <f t="shared" si="44"/>
        <v>0</v>
      </c>
      <c r="AD108" s="455">
        <f t="shared" si="44"/>
        <v>0</v>
      </c>
      <c r="AE108" s="455">
        <f t="shared" si="44"/>
        <v>0</v>
      </c>
      <c r="AF108" s="456">
        <f t="shared" si="44"/>
        <v>0</v>
      </c>
      <c r="AG108" s="211">
        <f t="shared" si="44"/>
        <v>0</v>
      </c>
      <c r="AH108" s="211">
        <f t="shared" si="44"/>
        <v>0</v>
      </c>
      <c r="AI108" s="211">
        <f t="shared" si="44"/>
        <v>0</v>
      </c>
      <c r="AJ108" s="368">
        <f t="shared" si="36"/>
        <v>0</v>
      </c>
      <c r="AK108" s="454">
        <f t="shared" si="45"/>
        <v>0</v>
      </c>
      <c r="AL108" s="455">
        <f t="shared" si="45"/>
        <v>0</v>
      </c>
      <c r="AM108" s="456">
        <f t="shared" si="45"/>
        <v>0</v>
      </c>
      <c r="AN108" s="211">
        <f t="shared" si="45"/>
        <v>0</v>
      </c>
      <c r="AO108" s="211">
        <f t="shared" si="45"/>
        <v>0</v>
      </c>
      <c r="AP108" s="369">
        <f t="shared" si="45"/>
        <v>0</v>
      </c>
      <c r="AQ108" s="455">
        <f t="shared" si="45"/>
        <v>0</v>
      </c>
      <c r="AR108" s="455">
        <f t="shared" si="45"/>
        <v>0</v>
      </c>
      <c r="AS108" s="456">
        <f t="shared" si="45"/>
        <v>0</v>
      </c>
      <c r="AT108" s="211">
        <f t="shared" si="45"/>
        <v>0</v>
      </c>
      <c r="AU108" s="211">
        <f t="shared" si="45"/>
        <v>0</v>
      </c>
      <c r="AV108" s="211">
        <f t="shared" si="45"/>
        <v>0</v>
      </c>
      <c r="AW108" s="368">
        <f t="shared" si="38"/>
        <v>0</v>
      </c>
      <c r="AX108" s="367" t="e">
        <f>SUM(#REF!)</f>
        <v>#REF!</v>
      </c>
      <c r="AY108" s="373"/>
      <c r="AZ108" s="355"/>
      <c r="BA108" s="355"/>
      <c r="BB108" s="355"/>
      <c r="BC108" s="355"/>
      <c r="BD108" s="355"/>
      <c r="BE108" s="355"/>
      <c r="BF108" s="355"/>
      <c r="BG108" s="355"/>
      <c r="BH108" s="355"/>
      <c r="BI108" s="355"/>
      <c r="BJ108" s="355"/>
      <c r="BK108" s="355"/>
      <c r="BL108" s="355"/>
      <c r="BM108" s="355"/>
      <c r="BN108" s="355"/>
      <c r="BO108" s="355"/>
      <c r="BP108" s="355"/>
      <c r="BQ108" s="355"/>
      <c r="BR108" s="355"/>
      <c r="BS108" s="355"/>
      <c r="BT108" s="355"/>
      <c r="BU108" s="355"/>
      <c r="BV108" s="355"/>
      <c r="BW108" s="355"/>
      <c r="BX108" s="355"/>
    </row>
    <row r="109" spans="1:76" x14ac:dyDescent="0.2">
      <c r="A109" s="781" t="s">
        <v>177</v>
      </c>
      <c r="B109" s="782"/>
      <c r="C109" s="467"/>
      <c r="D109" s="471"/>
      <c r="E109" s="471"/>
      <c r="F109" s="475"/>
      <c r="G109" s="479"/>
      <c r="H109" s="466">
        <f t="shared" si="31"/>
        <v>0</v>
      </c>
      <c r="I109" s="462">
        <f t="shared" si="32"/>
        <v>0</v>
      </c>
      <c r="J109" s="370">
        <f t="shared" si="33"/>
        <v>0</v>
      </c>
      <c r="K109" s="454">
        <f t="shared" si="43"/>
        <v>0</v>
      </c>
      <c r="L109" s="455">
        <f t="shared" si="43"/>
        <v>0</v>
      </c>
      <c r="M109" s="456">
        <f t="shared" si="43"/>
        <v>0</v>
      </c>
      <c r="N109" s="211">
        <f t="shared" si="43"/>
        <v>0</v>
      </c>
      <c r="O109" s="211">
        <f t="shared" si="43"/>
        <v>0</v>
      </c>
      <c r="P109" s="369">
        <f t="shared" si="43"/>
        <v>0</v>
      </c>
      <c r="Q109" s="455">
        <f t="shared" si="43"/>
        <v>0</v>
      </c>
      <c r="R109" s="455">
        <f t="shared" si="43"/>
        <v>0</v>
      </c>
      <c r="S109" s="456">
        <f t="shared" si="43"/>
        <v>0</v>
      </c>
      <c r="T109" s="211">
        <f t="shared" si="43"/>
        <v>0</v>
      </c>
      <c r="U109" s="211">
        <f t="shared" si="43"/>
        <v>0</v>
      </c>
      <c r="V109" s="211">
        <f t="shared" si="43"/>
        <v>0</v>
      </c>
      <c r="W109" s="368">
        <f t="shared" si="39"/>
        <v>0</v>
      </c>
      <c r="X109" s="454">
        <f t="shared" si="44"/>
        <v>0</v>
      </c>
      <c r="Y109" s="455">
        <f t="shared" si="44"/>
        <v>0</v>
      </c>
      <c r="Z109" s="456">
        <f t="shared" si="44"/>
        <v>0</v>
      </c>
      <c r="AA109" s="211">
        <f t="shared" si="44"/>
        <v>0</v>
      </c>
      <c r="AB109" s="211">
        <f t="shared" si="44"/>
        <v>0</v>
      </c>
      <c r="AC109" s="369">
        <f t="shared" si="44"/>
        <v>0</v>
      </c>
      <c r="AD109" s="455">
        <f t="shared" si="44"/>
        <v>0</v>
      </c>
      <c r="AE109" s="455">
        <f t="shared" si="44"/>
        <v>0</v>
      </c>
      <c r="AF109" s="456">
        <f t="shared" si="44"/>
        <v>0</v>
      </c>
      <c r="AG109" s="211">
        <f t="shared" si="44"/>
        <v>0</v>
      </c>
      <c r="AH109" s="211">
        <f t="shared" si="44"/>
        <v>0</v>
      </c>
      <c r="AI109" s="211">
        <f t="shared" si="44"/>
        <v>0</v>
      </c>
      <c r="AJ109" s="368">
        <f t="shared" si="36"/>
        <v>0</v>
      </c>
      <c r="AK109" s="454">
        <f t="shared" si="45"/>
        <v>0</v>
      </c>
      <c r="AL109" s="455">
        <f t="shared" si="45"/>
        <v>0</v>
      </c>
      <c r="AM109" s="456">
        <f t="shared" si="45"/>
        <v>0</v>
      </c>
      <c r="AN109" s="211">
        <f t="shared" si="45"/>
        <v>0</v>
      </c>
      <c r="AO109" s="211">
        <f t="shared" si="45"/>
        <v>0</v>
      </c>
      <c r="AP109" s="369">
        <f t="shared" si="45"/>
        <v>0</v>
      </c>
      <c r="AQ109" s="455">
        <f t="shared" si="45"/>
        <v>0</v>
      </c>
      <c r="AR109" s="455">
        <f t="shared" si="45"/>
        <v>0</v>
      </c>
      <c r="AS109" s="456">
        <f t="shared" si="45"/>
        <v>0</v>
      </c>
      <c r="AT109" s="211">
        <f t="shared" si="45"/>
        <v>0</v>
      </c>
      <c r="AU109" s="211">
        <f t="shared" si="45"/>
        <v>0</v>
      </c>
      <c r="AV109" s="211">
        <f t="shared" si="45"/>
        <v>0</v>
      </c>
      <c r="AW109" s="368">
        <f t="shared" si="38"/>
        <v>0</v>
      </c>
      <c r="AX109" s="367" t="e">
        <f>SUM(#REF!)</f>
        <v>#REF!</v>
      </c>
      <c r="AY109" s="366"/>
      <c r="AZ109" s="355"/>
      <c r="BA109" s="355"/>
      <c r="BB109" s="355"/>
      <c r="BC109" s="355"/>
      <c r="BD109" s="355"/>
      <c r="BE109" s="355"/>
      <c r="BF109" s="355"/>
      <c r="BG109" s="355"/>
      <c r="BH109" s="355"/>
      <c r="BI109" s="355"/>
      <c r="BJ109" s="355"/>
      <c r="BK109" s="355"/>
      <c r="BL109" s="355"/>
      <c r="BM109" s="355"/>
      <c r="BN109" s="355"/>
      <c r="BO109" s="355"/>
      <c r="BP109" s="355"/>
      <c r="BQ109" s="355"/>
      <c r="BR109" s="355"/>
      <c r="BS109" s="355"/>
      <c r="BT109" s="355"/>
      <c r="BU109" s="355"/>
      <c r="BV109" s="355"/>
      <c r="BW109" s="355"/>
      <c r="BX109" s="355"/>
    </row>
    <row r="110" spans="1:76" x14ac:dyDescent="0.2">
      <c r="A110" s="781" t="s">
        <v>178</v>
      </c>
      <c r="B110" s="782"/>
      <c r="C110" s="467"/>
      <c r="D110" s="471"/>
      <c r="E110" s="471"/>
      <c r="F110" s="475"/>
      <c r="G110" s="479"/>
      <c r="H110" s="466">
        <f t="shared" si="31"/>
        <v>0</v>
      </c>
      <c r="I110" s="462">
        <f t="shared" si="32"/>
        <v>0</v>
      </c>
      <c r="J110" s="370">
        <f t="shared" si="33"/>
        <v>0</v>
      </c>
      <c r="K110" s="454">
        <f t="shared" si="43"/>
        <v>0</v>
      </c>
      <c r="L110" s="455">
        <f t="shared" si="43"/>
        <v>0</v>
      </c>
      <c r="M110" s="456">
        <f t="shared" si="43"/>
        <v>0</v>
      </c>
      <c r="N110" s="211">
        <f t="shared" si="43"/>
        <v>0</v>
      </c>
      <c r="O110" s="211">
        <f t="shared" si="43"/>
        <v>0</v>
      </c>
      <c r="P110" s="369">
        <f t="shared" si="43"/>
        <v>0</v>
      </c>
      <c r="Q110" s="455">
        <f t="shared" si="43"/>
        <v>0</v>
      </c>
      <c r="R110" s="455">
        <f t="shared" si="43"/>
        <v>0</v>
      </c>
      <c r="S110" s="456">
        <f t="shared" si="43"/>
        <v>0</v>
      </c>
      <c r="T110" s="211">
        <f t="shared" si="43"/>
        <v>0</v>
      </c>
      <c r="U110" s="211">
        <f t="shared" si="43"/>
        <v>0</v>
      </c>
      <c r="V110" s="211">
        <f t="shared" si="43"/>
        <v>0</v>
      </c>
      <c r="W110" s="368">
        <f t="shared" si="39"/>
        <v>0</v>
      </c>
      <c r="X110" s="454">
        <f t="shared" si="44"/>
        <v>0</v>
      </c>
      <c r="Y110" s="455">
        <f t="shared" si="44"/>
        <v>0</v>
      </c>
      <c r="Z110" s="456">
        <f t="shared" si="44"/>
        <v>0</v>
      </c>
      <c r="AA110" s="211">
        <f t="shared" si="44"/>
        <v>0</v>
      </c>
      <c r="AB110" s="211">
        <f t="shared" si="44"/>
        <v>0</v>
      </c>
      <c r="AC110" s="369">
        <f t="shared" si="44"/>
        <v>0</v>
      </c>
      <c r="AD110" s="455">
        <f t="shared" si="44"/>
        <v>0</v>
      </c>
      <c r="AE110" s="455">
        <f t="shared" si="44"/>
        <v>0</v>
      </c>
      <c r="AF110" s="456">
        <f t="shared" si="44"/>
        <v>0</v>
      </c>
      <c r="AG110" s="211">
        <f t="shared" si="44"/>
        <v>0</v>
      </c>
      <c r="AH110" s="211">
        <f t="shared" si="44"/>
        <v>0</v>
      </c>
      <c r="AI110" s="211">
        <f t="shared" si="44"/>
        <v>0</v>
      </c>
      <c r="AJ110" s="368">
        <f t="shared" si="36"/>
        <v>0</v>
      </c>
      <c r="AK110" s="454">
        <f t="shared" si="45"/>
        <v>0</v>
      </c>
      <c r="AL110" s="455">
        <f t="shared" si="45"/>
        <v>0</v>
      </c>
      <c r="AM110" s="456">
        <f t="shared" si="45"/>
        <v>0</v>
      </c>
      <c r="AN110" s="211">
        <f t="shared" si="45"/>
        <v>0</v>
      </c>
      <c r="AO110" s="211">
        <f t="shared" si="45"/>
        <v>0</v>
      </c>
      <c r="AP110" s="369">
        <f t="shared" si="45"/>
        <v>0</v>
      </c>
      <c r="AQ110" s="455">
        <f t="shared" si="45"/>
        <v>0</v>
      </c>
      <c r="AR110" s="455">
        <f t="shared" si="45"/>
        <v>0</v>
      </c>
      <c r="AS110" s="456">
        <f t="shared" si="45"/>
        <v>0</v>
      </c>
      <c r="AT110" s="211">
        <f t="shared" si="45"/>
        <v>0</v>
      </c>
      <c r="AU110" s="211">
        <f t="shared" si="45"/>
        <v>0</v>
      </c>
      <c r="AV110" s="211">
        <f t="shared" si="45"/>
        <v>0</v>
      </c>
      <c r="AW110" s="368">
        <f t="shared" si="38"/>
        <v>0</v>
      </c>
      <c r="AX110" s="367" t="e">
        <f>SUM(#REF!)</f>
        <v>#REF!</v>
      </c>
      <c r="AY110" s="373"/>
      <c r="AZ110" s="355"/>
      <c r="BA110" s="355"/>
      <c r="BB110" s="355"/>
      <c r="BC110" s="355"/>
      <c r="BD110" s="355"/>
      <c r="BE110" s="355"/>
      <c r="BF110" s="355"/>
      <c r="BG110" s="355"/>
      <c r="BH110" s="355"/>
      <c r="BI110" s="355"/>
      <c r="BJ110" s="355"/>
      <c r="BK110" s="355"/>
      <c r="BL110" s="355"/>
      <c r="BM110" s="355"/>
      <c r="BN110" s="355"/>
      <c r="BO110" s="355"/>
      <c r="BP110" s="355"/>
      <c r="BQ110" s="355"/>
      <c r="BR110" s="355"/>
      <c r="BS110" s="355"/>
      <c r="BT110" s="355"/>
      <c r="BU110" s="355"/>
      <c r="BV110" s="355"/>
      <c r="BW110" s="355"/>
      <c r="BX110" s="355"/>
    </row>
    <row r="111" spans="1:76" x14ac:dyDescent="0.2">
      <c r="A111" s="781" t="s">
        <v>179</v>
      </c>
      <c r="B111" s="782"/>
      <c r="C111" s="467"/>
      <c r="D111" s="471"/>
      <c r="E111" s="471"/>
      <c r="F111" s="475"/>
      <c r="G111" s="479"/>
      <c r="H111" s="466">
        <f t="shared" si="31"/>
        <v>0</v>
      </c>
      <c r="I111" s="462">
        <f t="shared" si="32"/>
        <v>0</v>
      </c>
      <c r="J111" s="370">
        <f t="shared" si="33"/>
        <v>0</v>
      </c>
      <c r="K111" s="454">
        <f t="shared" si="43"/>
        <v>0</v>
      </c>
      <c r="L111" s="455">
        <f t="shared" si="43"/>
        <v>0</v>
      </c>
      <c r="M111" s="456">
        <f t="shared" si="43"/>
        <v>0</v>
      </c>
      <c r="N111" s="211">
        <f t="shared" si="43"/>
        <v>0</v>
      </c>
      <c r="O111" s="211">
        <f t="shared" si="43"/>
        <v>0</v>
      </c>
      <c r="P111" s="369">
        <f t="shared" si="43"/>
        <v>0</v>
      </c>
      <c r="Q111" s="455">
        <f t="shared" si="43"/>
        <v>0</v>
      </c>
      <c r="R111" s="455">
        <f t="shared" si="43"/>
        <v>0</v>
      </c>
      <c r="S111" s="456">
        <f t="shared" si="43"/>
        <v>0</v>
      </c>
      <c r="T111" s="211">
        <f t="shared" si="43"/>
        <v>0</v>
      </c>
      <c r="U111" s="211">
        <f t="shared" si="43"/>
        <v>0</v>
      </c>
      <c r="V111" s="211">
        <f t="shared" si="43"/>
        <v>0</v>
      </c>
      <c r="W111" s="368">
        <f t="shared" si="39"/>
        <v>0</v>
      </c>
      <c r="X111" s="454">
        <f t="shared" si="44"/>
        <v>0</v>
      </c>
      <c r="Y111" s="455">
        <f t="shared" si="44"/>
        <v>0</v>
      </c>
      <c r="Z111" s="456">
        <f t="shared" si="44"/>
        <v>0</v>
      </c>
      <c r="AA111" s="211">
        <f t="shared" si="44"/>
        <v>0</v>
      </c>
      <c r="AB111" s="211">
        <f t="shared" si="44"/>
        <v>0</v>
      </c>
      <c r="AC111" s="369">
        <f t="shared" si="44"/>
        <v>0</v>
      </c>
      <c r="AD111" s="455">
        <f t="shared" si="44"/>
        <v>0</v>
      </c>
      <c r="AE111" s="455">
        <f t="shared" si="44"/>
        <v>0</v>
      </c>
      <c r="AF111" s="456">
        <f t="shared" si="44"/>
        <v>0</v>
      </c>
      <c r="AG111" s="211">
        <f t="shared" si="44"/>
        <v>0</v>
      </c>
      <c r="AH111" s="211">
        <f t="shared" si="44"/>
        <v>0</v>
      </c>
      <c r="AI111" s="211">
        <f t="shared" si="44"/>
        <v>0</v>
      </c>
      <c r="AJ111" s="368">
        <f t="shared" si="36"/>
        <v>0</v>
      </c>
      <c r="AK111" s="454">
        <f t="shared" si="45"/>
        <v>0</v>
      </c>
      <c r="AL111" s="455">
        <f t="shared" si="45"/>
        <v>0</v>
      </c>
      <c r="AM111" s="456">
        <f t="shared" si="45"/>
        <v>0</v>
      </c>
      <c r="AN111" s="211">
        <f t="shared" si="45"/>
        <v>0</v>
      </c>
      <c r="AO111" s="211">
        <f t="shared" si="45"/>
        <v>0</v>
      </c>
      <c r="AP111" s="369">
        <f t="shared" si="45"/>
        <v>0</v>
      </c>
      <c r="AQ111" s="455">
        <f t="shared" si="45"/>
        <v>0</v>
      </c>
      <c r="AR111" s="455">
        <f t="shared" si="45"/>
        <v>0</v>
      </c>
      <c r="AS111" s="456">
        <f t="shared" si="45"/>
        <v>0</v>
      </c>
      <c r="AT111" s="211">
        <f t="shared" si="45"/>
        <v>0</v>
      </c>
      <c r="AU111" s="211">
        <f t="shared" si="45"/>
        <v>0</v>
      </c>
      <c r="AV111" s="211">
        <f t="shared" si="45"/>
        <v>0</v>
      </c>
      <c r="AW111" s="368">
        <f t="shared" si="38"/>
        <v>0</v>
      </c>
      <c r="AX111" s="367" t="e">
        <f>SUM(#REF!)</f>
        <v>#REF!</v>
      </c>
      <c r="AY111" s="366"/>
      <c r="AZ111" s="355"/>
      <c r="BA111" s="427"/>
      <c r="BB111" s="355"/>
      <c r="BC111" s="355"/>
      <c r="BD111" s="355"/>
      <c r="BE111" s="355"/>
      <c r="BF111" s="355"/>
      <c r="BG111" s="355"/>
      <c r="BH111" s="355"/>
      <c r="BI111" s="355"/>
      <c r="BJ111" s="355"/>
      <c r="BK111" s="355"/>
      <c r="BL111" s="355"/>
      <c r="BM111" s="355"/>
      <c r="BN111" s="355"/>
      <c r="BO111" s="355"/>
      <c r="BP111" s="355"/>
      <c r="BQ111" s="355"/>
      <c r="BR111" s="355"/>
      <c r="BS111" s="355"/>
      <c r="BT111" s="355"/>
      <c r="BU111" s="355"/>
      <c r="BV111" s="355"/>
      <c r="BW111" s="355"/>
      <c r="BX111" s="355"/>
    </row>
    <row r="112" spans="1:76" x14ac:dyDescent="0.2">
      <c r="A112" s="781" t="s">
        <v>180</v>
      </c>
      <c r="B112" s="782"/>
      <c r="C112" s="467"/>
      <c r="D112" s="471"/>
      <c r="E112" s="471"/>
      <c r="F112" s="475"/>
      <c r="G112" s="479"/>
      <c r="H112" s="466">
        <f t="shared" si="31"/>
        <v>0</v>
      </c>
      <c r="I112" s="462">
        <f t="shared" si="32"/>
        <v>0</v>
      </c>
      <c r="J112" s="370">
        <f t="shared" si="33"/>
        <v>0</v>
      </c>
      <c r="K112" s="454">
        <f t="shared" si="43"/>
        <v>0</v>
      </c>
      <c r="L112" s="455">
        <f t="shared" si="43"/>
        <v>0</v>
      </c>
      <c r="M112" s="456">
        <f t="shared" si="43"/>
        <v>0</v>
      </c>
      <c r="N112" s="211">
        <f t="shared" si="43"/>
        <v>0</v>
      </c>
      <c r="O112" s="211">
        <f t="shared" si="43"/>
        <v>0</v>
      </c>
      <c r="P112" s="369">
        <f t="shared" si="43"/>
        <v>0</v>
      </c>
      <c r="Q112" s="455">
        <f t="shared" si="43"/>
        <v>0</v>
      </c>
      <c r="R112" s="455">
        <f t="shared" si="43"/>
        <v>0</v>
      </c>
      <c r="S112" s="456">
        <f t="shared" si="43"/>
        <v>0</v>
      </c>
      <c r="T112" s="211">
        <f t="shared" si="43"/>
        <v>0</v>
      </c>
      <c r="U112" s="211">
        <f t="shared" si="43"/>
        <v>0</v>
      </c>
      <c r="V112" s="211">
        <f t="shared" si="43"/>
        <v>0</v>
      </c>
      <c r="W112" s="368">
        <f t="shared" si="39"/>
        <v>0</v>
      </c>
      <c r="X112" s="454">
        <f t="shared" si="44"/>
        <v>0</v>
      </c>
      <c r="Y112" s="455">
        <f t="shared" si="44"/>
        <v>0</v>
      </c>
      <c r="Z112" s="456">
        <f t="shared" si="44"/>
        <v>0</v>
      </c>
      <c r="AA112" s="211">
        <f t="shared" si="44"/>
        <v>0</v>
      </c>
      <c r="AB112" s="211">
        <f t="shared" si="44"/>
        <v>0</v>
      </c>
      <c r="AC112" s="369">
        <f t="shared" si="44"/>
        <v>0</v>
      </c>
      <c r="AD112" s="455">
        <f t="shared" si="44"/>
        <v>0</v>
      </c>
      <c r="AE112" s="455">
        <f t="shared" si="44"/>
        <v>0</v>
      </c>
      <c r="AF112" s="456">
        <f t="shared" si="44"/>
        <v>0</v>
      </c>
      <c r="AG112" s="211">
        <f t="shared" si="44"/>
        <v>0</v>
      </c>
      <c r="AH112" s="211">
        <f t="shared" si="44"/>
        <v>0</v>
      </c>
      <c r="AI112" s="211">
        <f t="shared" si="44"/>
        <v>0</v>
      </c>
      <c r="AJ112" s="368">
        <f t="shared" si="36"/>
        <v>0</v>
      </c>
      <c r="AK112" s="454">
        <f t="shared" si="45"/>
        <v>0</v>
      </c>
      <c r="AL112" s="455">
        <f t="shared" si="45"/>
        <v>0</v>
      </c>
      <c r="AM112" s="456">
        <f t="shared" si="45"/>
        <v>0</v>
      </c>
      <c r="AN112" s="211">
        <f t="shared" si="45"/>
        <v>0</v>
      </c>
      <c r="AO112" s="211">
        <f t="shared" si="45"/>
        <v>0</v>
      </c>
      <c r="AP112" s="369">
        <f t="shared" si="45"/>
        <v>0</v>
      </c>
      <c r="AQ112" s="455">
        <f t="shared" si="45"/>
        <v>0</v>
      </c>
      <c r="AR112" s="455">
        <f t="shared" si="45"/>
        <v>0</v>
      </c>
      <c r="AS112" s="456">
        <f t="shared" si="45"/>
        <v>0</v>
      </c>
      <c r="AT112" s="211">
        <f t="shared" si="45"/>
        <v>0</v>
      </c>
      <c r="AU112" s="211">
        <f t="shared" si="45"/>
        <v>0</v>
      </c>
      <c r="AV112" s="211">
        <f t="shared" si="45"/>
        <v>0</v>
      </c>
      <c r="AW112" s="368">
        <f t="shared" si="38"/>
        <v>0</v>
      </c>
      <c r="AX112" s="367" t="e">
        <f>SUM(#REF!)</f>
        <v>#REF!</v>
      </c>
      <c r="AY112" s="366"/>
      <c r="AZ112" s="355"/>
      <c r="BA112" s="355"/>
      <c r="BB112" s="355"/>
      <c r="BC112" s="355"/>
      <c r="BD112" s="355"/>
      <c r="BE112" s="355"/>
      <c r="BF112" s="355"/>
      <c r="BG112" s="355"/>
      <c r="BH112" s="355"/>
      <c r="BI112" s="355"/>
      <c r="BJ112" s="355"/>
      <c r="BK112" s="355"/>
      <c r="BL112" s="355"/>
      <c r="BM112" s="355"/>
      <c r="BN112" s="355"/>
      <c r="BO112" s="355"/>
      <c r="BP112" s="355"/>
      <c r="BQ112" s="355"/>
      <c r="BR112" s="355"/>
      <c r="BS112" s="355"/>
      <c r="BT112" s="355"/>
      <c r="BU112" s="355"/>
      <c r="BV112" s="355"/>
      <c r="BW112" s="355"/>
      <c r="BX112" s="355"/>
    </row>
    <row r="113" spans="1:76" x14ac:dyDescent="0.2">
      <c r="A113" s="781" t="s">
        <v>181</v>
      </c>
      <c r="B113" s="782"/>
      <c r="C113" s="467"/>
      <c r="D113" s="471"/>
      <c r="E113" s="471"/>
      <c r="F113" s="475"/>
      <c r="G113" s="479"/>
      <c r="H113" s="466">
        <f t="shared" si="31"/>
        <v>0</v>
      </c>
      <c r="I113" s="462">
        <f t="shared" si="32"/>
        <v>0</v>
      </c>
      <c r="J113" s="370">
        <f t="shared" si="33"/>
        <v>0</v>
      </c>
      <c r="K113" s="454">
        <f t="shared" si="43"/>
        <v>0</v>
      </c>
      <c r="L113" s="455">
        <f t="shared" si="43"/>
        <v>0</v>
      </c>
      <c r="M113" s="456">
        <f t="shared" si="43"/>
        <v>0</v>
      </c>
      <c r="N113" s="211">
        <f t="shared" si="43"/>
        <v>0</v>
      </c>
      <c r="O113" s="211">
        <f t="shared" si="43"/>
        <v>0</v>
      </c>
      <c r="P113" s="369">
        <f t="shared" si="43"/>
        <v>0</v>
      </c>
      <c r="Q113" s="455">
        <f t="shared" si="43"/>
        <v>0</v>
      </c>
      <c r="R113" s="455">
        <f t="shared" si="43"/>
        <v>0</v>
      </c>
      <c r="S113" s="456">
        <f t="shared" si="43"/>
        <v>0</v>
      </c>
      <c r="T113" s="211">
        <f t="shared" si="43"/>
        <v>0</v>
      </c>
      <c r="U113" s="211">
        <f t="shared" si="43"/>
        <v>0</v>
      </c>
      <c r="V113" s="211">
        <f t="shared" si="43"/>
        <v>0</v>
      </c>
      <c r="W113" s="368">
        <f t="shared" si="39"/>
        <v>0</v>
      </c>
      <c r="X113" s="454">
        <f t="shared" si="44"/>
        <v>0</v>
      </c>
      <c r="Y113" s="455">
        <f t="shared" si="44"/>
        <v>0</v>
      </c>
      <c r="Z113" s="456">
        <f t="shared" si="44"/>
        <v>0</v>
      </c>
      <c r="AA113" s="211">
        <f t="shared" si="44"/>
        <v>0</v>
      </c>
      <c r="AB113" s="211">
        <f t="shared" si="44"/>
        <v>0</v>
      </c>
      <c r="AC113" s="369">
        <f t="shared" si="44"/>
        <v>0</v>
      </c>
      <c r="AD113" s="455">
        <f t="shared" si="44"/>
        <v>0</v>
      </c>
      <c r="AE113" s="455">
        <f t="shared" si="44"/>
        <v>0</v>
      </c>
      <c r="AF113" s="456">
        <f t="shared" si="44"/>
        <v>0</v>
      </c>
      <c r="AG113" s="211">
        <f t="shared" si="44"/>
        <v>0</v>
      </c>
      <c r="AH113" s="211">
        <f t="shared" si="44"/>
        <v>0</v>
      </c>
      <c r="AI113" s="211">
        <f t="shared" si="44"/>
        <v>0</v>
      </c>
      <c r="AJ113" s="368">
        <f t="shared" si="36"/>
        <v>0</v>
      </c>
      <c r="AK113" s="454">
        <f t="shared" si="45"/>
        <v>0</v>
      </c>
      <c r="AL113" s="455">
        <f t="shared" si="45"/>
        <v>0</v>
      </c>
      <c r="AM113" s="456">
        <f t="shared" si="45"/>
        <v>0</v>
      </c>
      <c r="AN113" s="211">
        <f t="shared" si="45"/>
        <v>0</v>
      </c>
      <c r="AO113" s="211">
        <f t="shared" si="45"/>
        <v>0</v>
      </c>
      <c r="AP113" s="369">
        <f t="shared" si="45"/>
        <v>0</v>
      </c>
      <c r="AQ113" s="455">
        <f t="shared" si="45"/>
        <v>0</v>
      </c>
      <c r="AR113" s="455">
        <f t="shared" si="45"/>
        <v>0</v>
      </c>
      <c r="AS113" s="456">
        <f t="shared" si="45"/>
        <v>0</v>
      </c>
      <c r="AT113" s="211">
        <f t="shared" si="45"/>
        <v>0</v>
      </c>
      <c r="AU113" s="211">
        <f t="shared" si="45"/>
        <v>0</v>
      </c>
      <c r="AV113" s="211">
        <f t="shared" si="45"/>
        <v>0</v>
      </c>
      <c r="AW113" s="368">
        <f t="shared" si="38"/>
        <v>0</v>
      </c>
      <c r="AX113" s="367" t="e">
        <f>SUM(#REF!)</f>
        <v>#REF!</v>
      </c>
      <c r="AY113" s="366"/>
      <c r="AZ113" s="355"/>
      <c r="BA113" s="355"/>
      <c r="BB113" s="355"/>
      <c r="BC113" s="355"/>
      <c r="BD113" s="355"/>
      <c r="BE113" s="355"/>
      <c r="BF113" s="355"/>
      <c r="BG113" s="355"/>
      <c r="BH113" s="355"/>
      <c r="BI113" s="355"/>
      <c r="BJ113" s="355"/>
      <c r="BK113" s="355"/>
      <c r="BL113" s="355"/>
      <c r="BM113" s="355"/>
      <c r="BN113" s="355"/>
      <c r="BO113" s="355"/>
      <c r="BP113" s="355"/>
      <c r="BQ113" s="355"/>
      <c r="BR113" s="355"/>
      <c r="BS113" s="355"/>
      <c r="BT113" s="355"/>
      <c r="BU113" s="355"/>
      <c r="BV113" s="355"/>
      <c r="BW113" s="355"/>
      <c r="BX113" s="355"/>
    </row>
    <row r="114" spans="1:76" x14ac:dyDescent="0.2">
      <c r="A114" s="781" t="s">
        <v>182</v>
      </c>
      <c r="B114" s="782"/>
      <c r="C114" s="468"/>
      <c r="D114" s="472"/>
      <c r="E114" s="472"/>
      <c r="F114" s="476"/>
      <c r="G114" s="480"/>
      <c r="H114" s="466">
        <f t="shared" si="31"/>
        <v>0</v>
      </c>
      <c r="I114" s="462">
        <f t="shared" si="32"/>
        <v>0</v>
      </c>
      <c r="J114" s="370">
        <f t="shared" si="33"/>
        <v>0</v>
      </c>
      <c r="K114" s="454">
        <f t="shared" si="43"/>
        <v>0</v>
      </c>
      <c r="L114" s="455">
        <f t="shared" si="43"/>
        <v>0</v>
      </c>
      <c r="M114" s="456">
        <f t="shared" si="43"/>
        <v>0</v>
      </c>
      <c r="N114" s="211">
        <f t="shared" si="43"/>
        <v>0</v>
      </c>
      <c r="O114" s="211">
        <f t="shared" si="43"/>
        <v>0</v>
      </c>
      <c r="P114" s="369">
        <f t="shared" si="43"/>
        <v>0</v>
      </c>
      <c r="Q114" s="455">
        <f t="shared" si="43"/>
        <v>0</v>
      </c>
      <c r="R114" s="455">
        <f t="shared" si="43"/>
        <v>0</v>
      </c>
      <c r="S114" s="456">
        <f t="shared" si="43"/>
        <v>0</v>
      </c>
      <c r="T114" s="211">
        <f t="shared" si="43"/>
        <v>0</v>
      </c>
      <c r="U114" s="211">
        <f t="shared" si="43"/>
        <v>0</v>
      </c>
      <c r="V114" s="211">
        <f t="shared" si="43"/>
        <v>0</v>
      </c>
      <c r="W114" s="368">
        <f t="shared" si="39"/>
        <v>0</v>
      </c>
      <c r="X114" s="454">
        <f t="shared" si="44"/>
        <v>0</v>
      </c>
      <c r="Y114" s="455">
        <f t="shared" si="44"/>
        <v>0</v>
      </c>
      <c r="Z114" s="456">
        <f t="shared" si="44"/>
        <v>0</v>
      </c>
      <c r="AA114" s="211">
        <f t="shared" si="44"/>
        <v>0</v>
      </c>
      <c r="AB114" s="211">
        <f t="shared" si="44"/>
        <v>0</v>
      </c>
      <c r="AC114" s="369">
        <f t="shared" si="44"/>
        <v>0</v>
      </c>
      <c r="AD114" s="455">
        <f t="shared" si="44"/>
        <v>0</v>
      </c>
      <c r="AE114" s="455">
        <f t="shared" si="44"/>
        <v>0</v>
      </c>
      <c r="AF114" s="456">
        <f t="shared" si="44"/>
        <v>0</v>
      </c>
      <c r="AG114" s="211">
        <f t="shared" si="44"/>
        <v>0</v>
      </c>
      <c r="AH114" s="211">
        <f t="shared" si="44"/>
        <v>0</v>
      </c>
      <c r="AI114" s="211">
        <f t="shared" si="44"/>
        <v>0</v>
      </c>
      <c r="AJ114" s="368">
        <f t="shared" si="36"/>
        <v>0</v>
      </c>
      <c r="AK114" s="454">
        <f t="shared" si="45"/>
        <v>0</v>
      </c>
      <c r="AL114" s="455">
        <f t="shared" si="45"/>
        <v>0</v>
      </c>
      <c r="AM114" s="456">
        <f t="shared" si="45"/>
        <v>0</v>
      </c>
      <c r="AN114" s="211">
        <f t="shared" si="45"/>
        <v>0</v>
      </c>
      <c r="AO114" s="211">
        <f t="shared" si="45"/>
        <v>0</v>
      </c>
      <c r="AP114" s="369">
        <f t="shared" si="45"/>
        <v>0</v>
      </c>
      <c r="AQ114" s="455">
        <f t="shared" si="45"/>
        <v>0</v>
      </c>
      <c r="AR114" s="455">
        <f t="shared" si="45"/>
        <v>0</v>
      </c>
      <c r="AS114" s="456">
        <f t="shared" si="45"/>
        <v>0</v>
      </c>
      <c r="AT114" s="211">
        <f t="shared" si="45"/>
        <v>0</v>
      </c>
      <c r="AU114" s="211">
        <f t="shared" si="45"/>
        <v>0</v>
      </c>
      <c r="AV114" s="211">
        <f t="shared" si="45"/>
        <v>0</v>
      </c>
      <c r="AW114" s="368">
        <f t="shared" si="38"/>
        <v>0</v>
      </c>
      <c r="AX114" s="367" t="e">
        <f>SUM(#REF!)</f>
        <v>#REF!</v>
      </c>
      <c r="AY114" s="366"/>
      <c r="AZ114" s="355"/>
      <c r="BA114" s="355"/>
      <c r="BB114" s="355"/>
      <c r="BC114" s="355"/>
      <c r="BD114" s="355"/>
      <c r="BE114" s="355"/>
      <c r="BF114" s="355"/>
      <c r="BG114" s="355"/>
      <c r="BH114" s="355"/>
      <c r="BI114" s="355"/>
      <c r="BJ114" s="355"/>
      <c r="BK114" s="355"/>
      <c r="BL114" s="355"/>
      <c r="BM114" s="355"/>
      <c r="BN114" s="355"/>
      <c r="BO114" s="355"/>
      <c r="BP114" s="355"/>
      <c r="BQ114" s="355"/>
      <c r="BR114" s="355"/>
      <c r="BS114" s="355"/>
      <c r="BT114" s="355"/>
      <c r="BU114" s="355"/>
      <c r="BV114" s="355"/>
      <c r="BW114" s="355"/>
      <c r="BX114" s="355"/>
    </row>
    <row r="115" spans="1:76" x14ac:dyDescent="0.2">
      <c r="A115" s="781" t="s">
        <v>183</v>
      </c>
      <c r="B115" s="782"/>
      <c r="C115" s="468"/>
      <c r="D115" s="472"/>
      <c r="E115" s="472"/>
      <c r="F115" s="476"/>
      <c r="G115" s="480"/>
      <c r="H115" s="466">
        <f t="shared" si="31"/>
        <v>0</v>
      </c>
      <c r="I115" s="462">
        <f t="shared" si="32"/>
        <v>0</v>
      </c>
      <c r="J115" s="370">
        <f t="shared" si="33"/>
        <v>0</v>
      </c>
      <c r="K115" s="454">
        <f t="shared" ref="K115:V120" si="46">IF($C$12="A",IF(AND($D115&lt;=K$24,$E115&gt;=K$25),$H115/$J115,0),IF(AND($D115&lt;=K$24,$E115&gt;=K$25),$I115/$J115,0))</f>
        <v>0</v>
      </c>
      <c r="L115" s="455">
        <f t="shared" si="46"/>
        <v>0</v>
      </c>
      <c r="M115" s="456">
        <f t="shared" si="46"/>
        <v>0</v>
      </c>
      <c r="N115" s="211">
        <f t="shared" si="46"/>
        <v>0</v>
      </c>
      <c r="O115" s="211">
        <f t="shared" si="46"/>
        <v>0</v>
      </c>
      <c r="P115" s="369">
        <f t="shared" si="46"/>
        <v>0</v>
      </c>
      <c r="Q115" s="455">
        <f t="shared" si="46"/>
        <v>0</v>
      </c>
      <c r="R115" s="455">
        <f t="shared" si="46"/>
        <v>0</v>
      </c>
      <c r="S115" s="456">
        <f t="shared" si="46"/>
        <v>0</v>
      </c>
      <c r="T115" s="211">
        <f t="shared" si="46"/>
        <v>0</v>
      </c>
      <c r="U115" s="211">
        <f t="shared" si="46"/>
        <v>0</v>
      </c>
      <c r="V115" s="211">
        <f t="shared" si="46"/>
        <v>0</v>
      </c>
      <c r="W115" s="368">
        <f t="shared" si="39"/>
        <v>0</v>
      </c>
      <c r="X115" s="454">
        <f t="shared" ref="X115:AI120" si="47">IF($C$12="A",IF(AND($D115&lt;=X$24,$E115&gt;=X$25),$H115/$J115,0),IF(AND($D115&lt;=X$24,$E115&gt;=X$25),$I115/$J115,0))</f>
        <v>0</v>
      </c>
      <c r="Y115" s="455">
        <f t="shared" si="47"/>
        <v>0</v>
      </c>
      <c r="Z115" s="456">
        <f t="shared" si="47"/>
        <v>0</v>
      </c>
      <c r="AA115" s="211">
        <f t="shared" si="47"/>
        <v>0</v>
      </c>
      <c r="AB115" s="211">
        <f t="shared" si="47"/>
        <v>0</v>
      </c>
      <c r="AC115" s="369">
        <f t="shared" si="47"/>
        <v>0</v>
      </c>
      <c r="AD115" s="455">
        <f t="shared" si="47"/>
        <v>0</v>
      </c>
      <c r="AE115" s="455">
        <f t="shared" si="47"/>
        <v>0</v>
      </c>
      <c r="AF115" s="456">
        <f t="shared" si="47"/>
        <v>0</v>
      </c>
      <c r="AG115" s="211">
        <f t="shared" si="47"/>
        <v>0</v>
      </c>
      <c r="AH115" s="211">
        <f t="shared" si="47"/>
        <v>0</v>
      </c>
      <c r="AI115" s="211">
        <f t="shared" si="47"/>
        <v>0</v>
      </c>
      <c r="AJ115" s="368">
        <f t="shared" si="36"/>
        <v>0</v>
      </c>
      <c r="AK115" s="454">
        <f t="shared" ref="AK115:AV120" si="48">IF($C$12="A",IF(AND($D115&lt;=AK$24,$E115&gt;=AK$25),$H115/$J115,0),IF(AND($D115&lt;=AK$24,$E115&gt;=AK$25),$I115/$J115,0))</f>
        <v>0</v>
      </c>
      <c r="AL115" s="455">
        <f t="shared" si="48"/>
        <v>0</v>
      </c>
      <c r="AM115" s="456">
        <f t="shared" si="48"/>
        <v>0</v>
      </c>
      <c r="AN115" s="211">
        <f t="shared" si="48"/>
        <v>0</v>
      </c>
      <c r="AO115" s="211">
        <f t="shared" si="48"/>
        <v>0</v>
      </c>
      <c r="AP115" s="369">
        <f t="shared" si="48"/>
        <v>0</v>
      </c>
      <c r="AQ115" s="455">
        <f t="shared" si="48"/>
        <v>0</v>
      </c>
      <c r="AR115" s="455">
        <f t="shared" si="48"/>
        <v>0</v>
      </c>
      <c r="AS115" s="456">
        <f t="shared" si="48"/>
        <v>0</v>
      </c>
      <c r="AT115" s="211">
        <f t="shared" si="48"/>
        <v>0</v>
      </c>
      <c r="AU115" s="211">
        <f t="shared" si="48"/>
        <v>0</v>
      </c>
      <c r="AV115" s="211">
        <f t="shared" si="48"/>
        <v>0</v>
      </c>
      <c r="AW115" s="368">
        <f t="shared" si="38"/>
        <v>0</v>
      </c>
      <c r="AX115" s="367" t="e">
        <f>SUM(#REF!)</f>
        <v>#REF!</v>
      </c>
      <c r="AY115" s="366"/>
      <c r="AZ115" s="355"/>
      <c r="BA115" s="355"/>
      <c r="BB115" s="355"/>
      <c r="BC115" s="355"/>
      <c r="BD115" s="355"/>
      <c r="BE115" s="355"/>
      <c r="BF115" s="355"/>
      <c r="BG115" s="355"/>
      <c r="BH115" s="355"/>
      <c r="BI115" s="355"/>
      <c r="BJ115" s="355"/>
      <c r="BK115" s="355"/>
      <c r="BL115" s="355"/>
      <c r="BM115" s="355"/>
      <c r="BN115" s="355"/>
      <c r="BO115" s="355"/>
      <c r="BP115" s="355"/>
      <c r="BQ115" s="355"/>
      <c r="BR115" s="355"/>
      <c r="BS115" s="355"/>
      <c r="BT115" s="355"/>
      <c r="BU115" s="355"/>
      <c r="BV115" s="355"/>
      <c r="BW115" s="355"/>
      <c r="BX115" s="355"/>
    </row>
    <row r="116" spans="1:76" x14ac:dyDescent="0.2">
      <c r="A116" s="781" t="s">
        <v>184</v>
      </c>
      <c r="B116" s="782"/>
      <c r="C116" s="467"/>
      <c r="D116" s="471"/>
      <c r="E116" s="471"/>
      <c r="F116" s="475"/>
      <c r="G116" s="479"/>
      <c r="H116" s="466">
        <f t="shared" si="31"/>
        <v>0</v>
      </c>
      <c r="I116" s="462">
        <f t="shared" si="32"/>
        <v>0</v>
      </c>
      <c r="J116" s="370">
        <f t="shared" si="33"/>
        <v>0</v>
      </c>
      <c r="K116" s="454">
        <f t="shared" si="46"/>
        <v>0</v>
      </c>
      <c r="L116" s="455">
        <f t="shared" si="46"/>
        <v>0</v>
      </c>
      <c r="M116" s="456">
        <f t="shared" si="46"/>
        <v>0</v>
      </c>
      <c r="N116" s="211">
        <f t="shared" si="46"/>
        <v>0</v>
      </c>
      <c r="O116" s="211">
        <f t="shared" si="46"/>
        <v>0</v>
      </c>
      <c r="P116" s="369">
        <f t="shared" si="46"/>
        <v>0</v>
      </c>
      <c r="Q116" s="455">
        <f t="shared" si="46"/>
        <v>0</v>
      </c>
      <c r="R116" s="455">
        <f t="shared" si="46"/>
        <v>0</v>
      </c>
      <c r="S116" s="456">
        <f t="shared" si="46"/>
        <v>0</v>
      </c>
      <c r="T116" s="211">
        <f t="shared" si="46"/>
        <v>0</v>
      </c>
      <c r="U116" s="211">
        <f t="shared" si="46"/>
        <v>0</v>
      </c>
      <c r="V116" s="211">
        <f t="shared" si="46"/>
        <v>0</v>
      </c>
      <c r="W116" s="368">
        <f t="shared" si="39"/>
        <v>0</v>
      </c>
      <c r="X116" s="454">
        <f t="shared" si="47"/>
        <v>0</v>
      </c>
      <c r="Y116" s="455">
        <f t="shared" si="47"/>
        <v>0</v>
      </c>
      <c r="Z116" s="456">
        <f t="shared" si="47"/>
        <v>0</v>
      </c>
      <c r="AA116" s="211">
        <f t="shared" si="47"/>
        <v>0</v>
      </c>
      <c r="AB116" s="211">
        <f t="shared" si="47"/>
        <v>0</v>
      </c>
      <c r="AC116" s="369">
        <f t="shared" si="47"/>
        <v>0</v>
      </c>
      <c r="AD116" s="455">
        <f t="shared" si="47"/>
        <v>0</v>
      </c>
      <c r="AE116" s="455">
        <f t="shared" si="47"/>
        <v>0</v>
      </c>
      <c r="AF116" s="456">
        <f t="shared" si="47"/>
        <v>0</v>
      </c>
      <c r="AG116" s="211">
        <f t="shared" si="47"/>
        <v>0</v>
      </c>
      <c r="AH116" s="211">
        <f t="shared" si="47"/>
        <v>0</v>
      </c>
      <c r="AI116" s="211">
        <f t="shared" si="47"/>
        <v>0</v>
      </c>
      <c r="AJ116" s="368">
        <f t="shared" si="36"/>
        <v>0</v>
      </c>
      <c r="AK116" s="454">
        <f t="shared" si="48"/>
        <v>0</v>
      </c>
      <c r="AL116" s="455">
        <f t="shared" si="48"/>
        <v>0</v>
      </c>
      <c r="AM116" s="456">
        <f t="shared" si="48"/>
        <v>0</v>
      </c>
      <c r="AN116" s="211">
        <f t="shared" si="48"/>
        <v>0</v>
      </c>
      <c r="AO116" s="211">
        <f t="shared" si="48"/>
        <v>0</v>
      </c>
      <c r="AP116" s="369">
        <f t="shared" si="48"/>
        <v>0</v>
      </c>
      <c r="AQ116" s="455">
        <f t="shared" si="48"/>
        <v>0</v>
      </c>
      <c r="AR116" s="455">
        <f t="shared" si="48"/>
        <v>0</v>
      </c>
      <c r="AS116" s="456">
        <f t="shared" si="48"/>
        <v>0</v>
      </c>
      <c r="AT116" s="211">
        <f t="shared" si="48"/>
        <v>0</v>
      </c>
      <c r="AU116" s="211">
        <f t="shared" si="48"/>
        <v>0</v>
      </c>
      <c r="AV116" s="211">
        <f t="shared" si="48"/>
        <v>0</v>
      </c>
      <c r="AW116" s="368">
        <f t="shared" si="38"/>
        <v>0</v>
      </c>
      <c r="AX116" s="367" t="e">
        <f>SUM(#REF!)</f>
        <v>#REF!</v>
      </c>
      <c r="AY116" s="366"/>
      <c r="AZ116" s="355"/>
      <c r="BA116" s="355"/>
      <c r="BB116" s="355"/>
      <c r="BC116" s="355"/>
      <c r="BD116" s="355"/>
      <c r="BE116" s="355"/>
      <c r="BF116" s="355"/>
      <c r="BG116" s="355"/>
      <c r="BH116" s="355"/>
      <c r="BI116" s="355"/>
      <c r="BJ116" s="355"/>
      <c r="BK116" s="355"/>
      <c r="BL116" s="355"/>
      <c r="BM116" s="355"/>
      <c r="BN116" s="355"/>
      <c r="BO116" s="355"/>
      <c r="BP116" s="355"/>
      <c r="BQ116" s="355"/>
      <c r="BR116" s="355"/>
      <c r="BS116" s="355"/>
      <c r="BT116" s="355"/>
      <c r="BU116" s="355"/>
      <c r="BV116" s="355"/>
      <c r="BW116" s="355"/>
      <c r="BX116" s="355"/>
    </row>
    <row r="117" spans="1:76" x14ac:dyDescent="0.2">
      <c r="A117" s="781" t="s">
        <v>185</v>
      </c>
      <c r="B117" s="782"/>
      <c r="C117" s="468"/>
      <c r="D117" s="472"/>
      <c r="E117" s="472"/>
      <c r="F117" s="476"/>
      <c r="G117" s="480"/>
      <c r="H117" s="466">
        <f t="shared" si="31"/>
        <v>0</v>
      </c>
      <c r="I117" s="462">
        <f t="shared" si="32"/>
        <v>0</v>
      </c>
      <c r="J117" s="370">
        <f t="shared" si="33"/>
        <v>0</v>
      </c>
      <c r="K117" s="454">
        <f t="shared" si="46"/>
        <v>0</v>
      </c>
      <c r="L117" s="455">
        <f t="shared" si="46"/>
        <v>0</v>
      </c>
      <c r="M117" s="456">
        <f t="shared" si="46"/>
        <v>0</v>
      </c>
      <c r="N117" s="211">
        <f t="shared" si="46"/>
        <v>0</v>
      </c>
      <c r="O117" s="211">
        <f t="shared" si="46"/>
        <v>0</v>
      </c>
      <c r="P117" s="369">
        <f t="shared" si="46"/>
        <v>0</v>
      </c>
      <c r="Q117" s="455">
        <f t="shared" si="46"/>
        <v>0</v>
      </c>
      <c r="R117" s="455">
        <f t="shared" si="46"/>
        <v>0</v>
      </c>
      <c r="S117" s="456">
        <f t="shared" si="46"/>
        <v>0</v>
      </c>
      <c r="T117" s="211">
        <f t="shared" si="46"/>
        <v>0</v>
      </c>
      <c r="U117" s="211">
        <f t="shared" si="46"/>
        <v>0</v>
      </c>
      <c r="V117" s="211">
        <f t="shared" si="46"/>
        <v>0</v>
      </c>
      <c r="W117" s="368">
        <f t="shared" si="39"/>
        <v>0</v>
      </c>
      <c r="X117" s="454">
        <f t="shared" si="47"/>
        <v>0</v>
      </c>
      <c r="Y117" s="455">
        <f t="shared" si="47"/>
        <v>0</v>
      </c>
      <c r="Z117" s="456">
        <f t="shared" si="47"/>
        <v>0</v>
      </c>
      <c r="AA117" s="211">
        <f t="shared" si="47"/>
        <v>0</v>
      </c>
      <c r="AB117" s="211">
        <f t="shared" si="47"/>
        <v>0</v>
      </c>
      <c r="AC117" s="369">
        <f t="shared" si="47"/>
        <v>0</v>
      </c>
      <c r="AD117" s="455">
        <f t="shared" si="47"/>
        <v>0</v>
      </c>
      <c r="AE117" s="455">
        <f t="shared" si="47"/>
        <v>0</v>
      </c>
      <c r="AF117" s="456">
        <f t="shared" si="47"/>
        <v>0</v>
      </c>
      <c r="AG117" s="211">
        <f t="shared" si="47"/>
        <v>0</v>
      </c>
      <c r="AH117" s="211">
        <f t="shared" si="47"/>
        <v>0</v>
      </c>
      <c r="AI117" s="211">
        <f t="shared" si="47"/>
        <v>0</v>
      </c>
      <c r="AJ117" s="368">
        <f t="shared" si="36"/>
        <v>0</v>
      </c>
      <c r="AK117" s="454">
        <f t="shared" si="48"/>
        <v>0</v>
      </c>
      <c r="AL117" s="455">
        <f t="shared" si="48"/>
        <v>0</v>
      </c>
      <c r="AM117" s="456">
        <f t="shared" si="48"/>
        <v>0</v>
      </c>
      <c r="AN117" s="211">
        <f t="shared" si="48"/>
        <v>0</v>
      </c>
      <c r="AO117" s="211">
        <f t="shared" si="48"/>
        <v>0</v>
      </c>
      <c r="AP117" s="369">
        <f t="shared" si="48"/>
        <v>0</v>
      </c>
      <c r="AQ117" s="455">
        <f t="shared" si="48"/>
        <v>0</v>
      </c>
      <c r="AR117" s="455">
        <f t="shared" si="48"/>
        <v>0</v>
      </c>
      <c r="AS117" s="456">
        <f t="shared" si="48"/>
        <v>0</v>
      </c>
      <c r="AT117" s="211">
        <f t="shared" si="48"/>
        <v>0</v>
      </c>
      <c r="AU117" s="211">
        <f t="shared" si="48"/>
        <v>0</v>
      </c>
      <c r="AV117" s="211">
        <f t="shared" si="48"/>
        <v>0</v>
      </c>
      <c r="AW117" s="368">
        <f t="shared" si="38"/>
        <v>0</v>
      </c>
      <c r="AX117" s="367" t="e">
        <f>SUM(#REF!)</f>
        <v>#REF!</v>
      </c>
      <c r="AY117" s="366"/>
      <c r="AZ117" s="355"/>
      <c r="BA117" s="355"/>
      <c r="BB117" s="355"/>
      <c r="BC117" s="355"/>
      <c r="BD117" s="355"/>
      <c r="BE117" s="355"/>
      <c r="BF117" s="355"/>
      <c r="BG117" s="355"/>
      <c r="BH117" s="355"/>
      <c r="BI117" s="355"/>
      <c r="BJ117" s="355"/>
      <c r="BK117" s="355"/>
      <c r="BL117" s="355"/>
      <c r="BM117" s="355"/>
      <c r="BN117" s="355"/>
      <c r="BO117" s="355"/>
      <c r="BP117" s="355"/>
      <c r="BQ117" s="355"/>
      <c r="BR117" s="355"/>
      <c r="BS117" s="355"/>
      <c r="BT117" s="355"/>
      <c r="BU117" s="355"/>
      <c r="BV117" s="355"/>
      <c r="BW117" s="355"/>
      <c r="BX117" s="355"/>
    </row>
    <row r="118" spans="1:76" x14ac:dyDescent="0.2">
      <c r="A118" s="781" t="s">
        <v>186</v>
      </c>
      <c r="B118" s="782"/>
      <c r="C118" s="467"/>
      <c r="D118" s="471"/>
      <c r="E118" s="471"/>
      <c r="F118" s="475"/>
      <c r="G118" s="479"/>
      <c r="H118" s="466">
        <f t="shared" si="31"/>
        <v>0</v>
      </c>
      <c r="I118" s="462">
        <f t="shared" si="32"/>
        <v>0</v>
      </c>
      <c r="J118" s="370">
        <f t="shared" si="33"/>
        <v>0</v>
      </c>
      <c r="K118" s="454">
        <f t="shared" si="46"/>
        <v>0</v>
      </c>
      <c r="L118" s="455">
        <f t="shared" si="46"/>
        <v>0</v>
      </c>
      <c r="M118" s="456">
        <f t="shared" si="46"/>
        <v>0</v>
      </c>
      <c r="N118" s="211">
        <f t="shared" si="46"/>
        <v>0</v>
      </c>
      <c r="O118" s="211">
        <f t="shared" si="46"/>
        <v>0</v>
      </c>
      <c r="P118" s="369">
        <f t="shared" si="46"/>
        <v>0</v>
      </c>
      <c r="Q118" s="455">
        <f t="shared" si="46"/>
        <v>0</v>
      </c>
      <c r="R118" s="455">
        <f t="shared" si="46"/>
        <v>0</v>
      </c>
      <c r="S118" s="456">
        <f t="shared" si="46"/>
        <v>0</v>
      </c>
      <c r="T118" s="211">
        <f t="shared" si="46"/>
        <v>0</v>
      </c>
      <c r="U118" s="211">
        <f t="shared" si="46"/>
        <v>0</v>
      </c>
      <c r="V118" s="211">
        <f t="shared" si="46"/>
        <v>0</v>
      </c>
      <c r="W118" s="368">
        <f t="shared" si="39"/>
        <v>0</v>
      </c>
      <c r="X118" s="454">
        <f t="shared" si="47"/>
        <v>0</v>
      </c>
      <c r="Y118" s="455">
        <f t="shared" si="47"/>
        <v>0</v>
      </c>
      <c r="Z118" s="456">
        <f t="shared" si="47"/>
        <v>0</v>
      </c>
      <c r="AA118" s="211">
        <f t="shared" si="47"/>
        <v>0</v>
      </c>
      <c r="AB118" s="211">
        <f t="shared" si="47"/>
        <v>0</v>
      </c>
      <c r="AC118" s="369">
        <f t="shared" si="47"/>
        <v>0</v>
      </c>
      <c r="AD118" s="455">
        <f t="shared" si="47"/>
        <v>0</v>
      </c>
      <c r="AE118" s="455">
        <f t="shared" si="47"/>
        <v>0</v>
      </c>
      <c r="AF118" s="456">
        <f t="shared" si="47"/>
        <v>0</v>
      </c>
      <c r="AG118" s="211">
        <f t="shared" si="47"/>
        <v>0</v>
      </c>
      <c r="AH118" s="211">
        <f t="shared" si="47"/>
        <v>0</v>
      </c>
      <c r="AI118" s="211">
        <f t="shared" si="47"/>
        <v>0</v>
      </c>
      <c r="AJ118" s="368">
        <f t="shared" si="36"/>
        <v>0</v>
      </c>
      <c r="AK118" s="454">
        <f t="shared" si="48"/>
        <v>0</v>
      </c>
      <c r="AL118" s="455">
        <f t="shared" si="48"/>
        <v>0</v>
      </c>
      <c r="AM118" s="456">
        <f t="shared" si="48"/>
        <v>0</v>
      </c>
      <c r="AN118" s="211">
        <f t="shared" si="48"/>
        <v>0</v>
      </c>
      <c r="AO118" s="211">
        <f t="shared" si="48"/>
        <v>0</v>
      </c>
      <c r="AP118" s="369">
        <f t="shared" si="48"/>
        <v>0</v>
      </c>
      <c r="AQ118" s="455">
        <f t="shared" si="48"/>
        <v>0</v>
      </c>
      <c r="AR118" s="455">
        <f t="shared" si="48"/>
        <v>0</v>
      </c>
      <c r="AS118" s="456">
        <f t="shared" si="48"/>
        <v>0</v>
      </c>
      <c r="AT118" s="211">
        <f t="shared" si="48"/>
        <v>0</v>
      </c>
      <c r="AU118" s="211">
        <f t="shared" si="48"/>
        <v>0</v>
      </c>
      <c r="AV118" s="211">
        <f t="shared" si="48"/>
        <v>0</v>
      </c>
      <c r="AW118" s="368">
        <f t="shared" si="38"/>
        <v>0</v>
      </c>
      <c r="AX118" s="367" t="e">
        <f>SUM(#REF!)</f>
        <v>#REF!</v>
      </c>
      <c r="AY118" s="366"/>
      <c r="AZ118" s="355"/>
      <c r="BA118" s="355"/>
      <c r="BB118" s="355"/>
      <c r="BC118" s="355"/>
      <c r="BD118" s="355"/>
      <c r="BE118" s="355"/>
      <c r="BF118" s="355"/>
      <c r="BG118" s="355"/>
      <c r="BH118" s="355"/>
      <c r="BI118" s="355"/>
      <c r="BJ118" s="355"/>
      <c r="BK118" s="355"/>
      <c r="BL118" s="355"/>
      <c r="BM118" s="355"/>
      <c r="BN118" s="355"/>
      <c r="BO118" s="355"/>
      <c r="BP118" s="355"/>
      <c r="BQ118" s="355"/>
      <c r="BR118" s="355"/>
      <c r="BS118" s="355"/>
      <c r="BT118" s="355"/>
      <c r="BU118" s="355"/>
      <c r="BV118" s="355"/>
      <c r="BW118" s="355"/>
      <c r="BX118" s="355"/>
    </row>
    <row r="119" spans="1:76" x14ac:dyDescent="0.2">
      <c r="A119" s="781" t="s">
        <v>187</v>
      </c>
      <c r="B119" s="782"/>
      <c r="C119" s="467"/>
      <c r="D119" s="471"/>
      <c r="E119" s="471"/>
      <c r="F119" s="475"/>
      <c r="G119" s="479"/>
      <c r="H119" s="466">
        <f t="shared" si="31"/>
        <v>0</v>
      </c>
      <c r="I119" s="462">
        <f t="shared" si="32"/>
        <v>0</v>
      </c>
      <c r="J119" s="370">
        <f t="shared" si="33"/>
        <v>0</v>
      </c>
      <c r="K119" s="454">
        <f t="shared" si="46"/>
        <v>0</v>
      </c>
      <c r="L119" s="455">
        <f t="shared" si="46"/>
        <v>0</v>
      </c>
      <c r="M119" s="456">
        <f t="shared" si="46"/>
        <v>0</v>
      </c>
      <c r="N119" s="211">
        <f t="shared" si="46"/>
        <v>0</v>
      </c>
      <c r="O119" s="211">
        <f t="shared" si="46"/>
        <v>0</v>
      </c>
      <c r="P119" s="369">
        <f t="shared" si="46"/>
        <v>0</v>
      </c>
      <c r="Q119" s="455">
        <f t="shared" si="46"/>
        <v>0</v>
      </c>
      <c r="R119" s="455">
        <f t="shared" si="46"/>
        <v>0</v>
      </c>
      <c r="S119" s="456">
        <f t="shared" si="46"/>
        <v>0</v>
      </c>
      <c r="T119" s="211">
        <f t="shared" si="46"/>
        <v>0</v>
      </c>
      <c r="U119" s="211">
        <f t="shared" si="46"/>
        <v>0</v>
      </c>
      <c r="V119" s="211">
        <f t="shared" si="46"/>
        <v>0</v>
      </c>
      <c r="W119" s="368">
        <f t="shared" si="39"/>
        <v>0</v>
      </c>
      <c r="X119" s="454">
        <f t="shared" si="47"/>
        <v>0</v>
      </c>
      <c r="Y119" s="455">
        <f t="shared" si="47"/>
        <v>0</v>
      </c>
      <c r="Z119" s="456">
        <f t="shared" si="47"/>
        <v>0</v>
      </c>
      <c r="AA119" s="211">
        <f t="shared" si="47"/>
        <v>0</v>
      </c>
      <c r="AB119" s="211">
        <f t="shared" si="47"/>
        <v>0</v>
      </c>
      <c r="AC119" s="369">
        <f t="shared" si="47"/>
        <v>0</v>
      </c>
      <c r="AD119" s="455">
        <f t="shared" si="47"/>
        <v>0</v>
      </c>
      <c r="AE119" s="455">
        <f t="shared" si="47"/>
        <v>0</v>
      </c>
      <c r="AF119" s="456">
        <f t="shared" si="47"/>
        <v>0</v>
      </c>
      <c r="AG119" s="211">
        <f t="shared" si="47"/>
        <v>0</v>
      </c>
      <c r="AH119" s="211">
        <f t="shared" si="47"/>
        <v>0</v>
      </c>
      <c r="AI119" s="211">
        <f t="shared" si="47"/>
        <v>0</v>
      </c>
      <c r="AJ119" s="368">
        <f t="shared" si="36"/>
        <v>0</v>
      </c>
      <c r="AK119" s="454">
        <f t="shared" si="48"/>
        <v>0</v>
      </c>
      <c r="AL119" s="455">
        <f t="shared" si="48"/>
        <v>0</v>
      </c>
      <c r="AM119" s="456">
        <f t="shared" si="48"/>
        <v>0</v>
      </c>
      <c r="AN119" s="211">
        <f t="shared" si="48"/>
        <v>0</v>
      </c>
      <c r="AO119" s="211">
        <f t="shared" si="48"/>
        <v>0</v>
      </c>
      <c r="AP119" s="369">
        <f t="shared" si="48"/>
        <v>0</v>
      </c>
      <c r="AQ119" s="455">
        <f t="shared" si="48"/>
        <v>0</v>
      </c>
      <c r="AR119" s="455">
        <f t="shared" si="48"/>
        <v>0</v>
      </c>
      <c r="AS119" s="456">
        <f t="shared" si="48"/>
        <v>0</v>
      </c>
      <c r="AT119" s="211">
        <f t="shared" si="48"/>
        <v>0</v>
      </c>
      <c r="AU119" s="211">
        <f t="shared" si="48"/>
        <v>0</v>
      </c>
      <c r="AV119" s="211">
        <f t="shared" si="48"/>
        <v>0</v>
      </c>
      <c r="AW119" s="368">
        <f t="shared" si="38"/>
        <v>0</v>
      </c>
      <c r="AX119" s="367" t="e">
        <f>SUM(#REF!)</f>
        <v>#REF!</v>
      </c>
      <c r="AY119" s="366"/>
      <c r="AZ119" s="355"/>
      <c r="BA119" s="355"/>
      <c r="BB119" s="355"/>
      <c r="BC119" s="355"/>
      <c r="BD119" s="355"/>
      <c r="BE119" s="355"/>
      <c r="BF119" s="355"/>
      <c r="BG119" s="355"/>
      <c r="BH119" s="355"/>
      <c r="BI119" s="355"/>
      <c r="BJ119" s="355"/>
      <c r="BK119" s="355"/>
      <c r="BL119" s="355"/>
      <c r="BM119" s="355"/>
      <c r="BN119" s="355"/>
      <c r="BO119" s="355"/>
      <c r="BP119" s="355"/>
      <c r="BQ119" s="355"/>
      <c r="BR119" s="355"/>
      <c r="BS119" s="355"/>
      <c r="BT119" s="355"/>
      <c r="BU119" s="355"/>
      <c r="BV119" s="355"/>
      <c r="BW119" s="355"/>
      <c r="BX119" s="355"/>
    </row>
    <row r="120" spans="1:76" x14ac:dyDescent="0.2">
      <c r="A120" s="450" t="s">
        <v>188</v>
      </c>
      <c r="B120" s="372"/>
      <c r="C120" s="465"/>
      <c r="D120" s="470"/>
      <c r="E120" s="470"/>
      <c r="F120" s="474"/>
      <c r="G120" s="478"/>
      <c r="H120" s="466">
        <f t="shared" si="31"/>
        <v>0</v>
      </c>
      <c r="I120" s="462">
        <f t="shared" si="32"/>
        <v>0</v>
      </c>
      <c r="J120" s="370">
        <f t="shared" si="33"/>
        <v>0</v>
      </c>
      <c r="K120" s="457">
        <f t="shared" si="46"/>
        <v>0</v>
      </c>
      <c r="L120" s="458">
        <f t="shared" si="46"/>
        <v>0</v>
      </c>
      <c r="M120" s="459">
        <f t="shared" si="46"/>
        <v>0</v>
      </c>
      <c r="N120" s="451">
        <f t="shared" si="46"/>
        <v>0</v>
      </c>
      <c r="O120" s="451">
        <f t="shared" si="46"/>
        <v>0</v>
      </c>
      <c r="P120" s="452">
        <f t="shared" si="46"/>
        <v>0</v>
      </c>
      <c r="Q120" s="458">
        <f t="shared" si="46"/>
        <v>0</v>
      </c>
      <c r="R120" s="458">
        <f t="shared" si="46"/>
        <v>0</v>
      </c>
      <c r="S120" s="459">
        <f t="shared" si="46"/>
        <v>0</v>
      </c>
      <c r="T120" s="451">
        <f t="shared" si="46"/>
        <v>0</v>
      </c>
      <c r="U120" s="451">
        <f t="shared" si="46"/>
        <v>0</v>
      </c>
      <c r="V120" s="451">
        <f t="shared" si="46"/>
        <v>0</v>
      </c>
      <c r="W120" s="453">
        <f t="shared" si="39"/>
        <v>0</v>
      </c>
      <c r="X120" s="457">
        <f t="shared" si="47"/>
        <v>0</v>
      </c>
      <c r="Y120" s="458">
        <f t="shared" si="47"/>
        <v>0</v>
      </c>
      <c r="Z120" s="459">
        <f t="shared" si="47"/>
        <v>0</v>
      </c>
      <c r="AA120" s="451">
        <f t="shared" si="47"/>
        <v>0</v>
      </c>
      <c r="AB120" s="451">
        <f t="shared" si="47"/>
        <v>0</v>
      </c>
      <c r="AC120" s="452">
        <f t="shared" si="47"/>
        <v>0</v>
      </c>
      <c r="AD120" s="458">
        <f t="shared" si="47"/>
        <v>0</v>
      </c>
      <c r="AE120" s="458">
        <f t="shared" si="47"/>
        <v>0</v>
      </c>
      <c r="AF120" s="459">
        <f t="shared" si="47"/>
        <v>0</v>
      </c>
      <c r="AG120" s="451">
        <f t="shared" si="47"/>
        <v>0</v>
      </c>
      <c r="AH120" s="451">
        <f t="shared" si="47"/>
        <v>0</v>
      </c>
      <c r="AI120" s="451">
        <f t="shared" si="47"/>
        <v>0</v>
      </c>
      <c r="AJ120" s="453">
        <f t="shared" si="36"/>
        <v>0</v>
      </c>
      <c r="AK120" s="457">
        <f t="shared" si="48"/>
        <v>0</v>
      </c>
      <c r="AL120" s="458">
        <f t="shared" si="48"/>
        <v>0</v>
      </c>
      <c r="AM120" s="459">
        <f t="shared" si="48"/>
        <v>0</v>
      </c>
      <c r="AN120" s="451">
        <f t="shared" si="48"/>
        <v>0</v>
      </c>
      <c r="AO120" s="451">
        <f t="shared" si="48"/>
        <v>0</v>
      </c>
      <c r="AP120" s="452">
        <f t="shared" si="48"/>
        <v>0</v>
      </c>
      <c r="AQ120" s="458">
        <f t="shared" si="48"/>
        <v>0</v>
      </c>
      <c r="AR120" s="458">
        <f t="shared" si="48"/>
        <v>0</v>
      </c>
      <c r="AS120" s="459">
        <f t="shared" si="48"/>
        <v>0</v>
      </c>
      <c r="AT120" s="451">
        <f t="shared" si="48"/>
        <v>0</v>
      </c>
      <c r="AU120" s="451">
        <f t="shared" si="48"/>
        <v>0</v>
      </c>
      <c r="AV120" s="451">
        <f t="shared" si="48"/>
        <v>0</v>
      </c>
      <c r="AW120" s="453">
        <f t="shared" si="38"/>
        <v>0</v>
      </c>
      <c r="AX120" s="367" t="e">
        <f>SUM(#REF!)</f>
        <v>#REF!</v>
      </c>
      <c r="AY120" s="366"/>
      <c r="AZ120" s="355"/>
      <c r="BA120" s="355"/>
      <c r="BB120" s="355"/>
      <c r="BC120" s="355"/>
      <c r="BD120" s="355"/>
      <c r="BE120" s="355"/>
      <c r="BF120" s="355"/>
      <c r="BG120" s="355"/>
      <c r="BH120" s="355"/>
      <c r="BI120" s="355"/>
      <c r="BJ120" s="355"/>
      <c r="BK120" s="355"/>
      <c r="BL120" s="355"/>
      <c r="BM120" s="355"/>
      <c r="BN120" s="355"/>
      <c r="BO120" s="355"/>
      <c r="BP120" s="355"/>
      <c r="BQ120" s="355"/>
      <c r="BR120" s="355"/>
      <c r="BS120" s="355"/>
      <c r="BT120" s="355"/>
      <c r="BU120" s="355"/>
      <c r="BV120" s="355"/>
      <c r="BW120" s="355"/>
      <c r="BX120" s="355"/>
    </row>
    <row r="121" spans="1:76" ht="13.5" thickBot="1" x14ac:dyDescent="0.25">
      <c r="A121" s="365" t="s">
        <v>189</v>
      </c>
      <c r="B121" s="364"/>
      <c r="C121" s="364"/>
      <c r="D121" s="364"/>
      <c r="E121" s="364"/>
      <c r="F121" s="364"/>
      <c r="G121" s="364"/>
      <c r="H121" s="364"/>
      <c r="I121" s="364"/>
      <c r="J121" s="481"/>
      <c r="K121" s="362">
        <f t="shared" ref="K121:AX121" si="49">SUM(K85:K120)</f>
        <v>0</v>
      </c>
      <c r="L121" s="361">
        <f t="shared" si="49"/>
        <v>0</v>
      </c>
      <c r="M121" s="360">
        <f t="shared" si="49"/>
        <v>0</v>
      </c>
      <c r="N121" s="362">
        <f t="shared" si="49"/>
        <v>0</v>
      </c>
      <c r="O121" s="361">
        <f t="shared" si="49"/>
        <v>0</v>
      </c>
      <c r="P121" s="360">
        <f t="shared" si="49"/>
        <v>0</v>
      </c>
      <c r="Q121" s="362">
        <f t="shared" si="49"/>
        <v>0</v>
      </c>
      <c r="R121" s="361">
        <f t="shared" si="49"/>
        <v>0</v>
      </c>
      <c r="S121" s="360">
        <f t="shared" si="49"/>
        <v>0</v>
      </c>
      <c r="T121" s="362">
        <f t="shared" si="49"/>
        <v>0</v>
      </c>
      <c r="U121" s="361">
        <f t="shared" si="49"/>
        <v>0</v>
      </c>
      <c r="V121" s="360">
        <f t="shared" si="49"/>
        <v>0</v>
      </c>
      <c r="W121" s="363">
        <f t="shared" si="49"/>
        <v>0</v>
      </c>
      <c r="X121" s="362">
        <f t="shared" si="49"/>
        <v>0</v>
      </c>
      <c r="Y121" s="361">
        <f t="shared" si="49"/>
        <v>0</v>
      </c>
      <c r="Z121" s="360">
        <f t="shared" si="49"/>
        <v>0</v>
      </c>
      <c r="AA121" s="362">
        <f t="shared" si="49"/>
        <v>0</v>
      </c>
      <c r="AB121" s="361">
        <f t="shared" si="49"/>
        <v>0</v>
      </c>
      <c r="AC121" s="360">
        <f t="shared" si="49"/>
        <v>0</v>
      </c>
      <c r="AD121" s="362">
        <f t="shared" si="49"/>
        <v>0</v>
      </c>
      <c r="AE121" s="361">
        <f t="shared" si="49"/>
        <v>0</v>
      </c>
      <c r="AF121" s="360">
        <f t="shared" si="49"/>
        <v>0</v>
      </c>
      <c r="AG121" s="362">
        <f t="shared" si="49"/>
        <v>0</v>
      </c>
      <c r="AH121" s="361">
        <f t="shared" si="49"/>
        <v>0</v>
      </c>
      <c r="AI121" s="360">
        <f t="shared" si="49"/>
        <v>0</v>
      </c>
      <c r="AJ121" s="363">
        <f t="shared" si="49"/>
        <v>0</v>
      </c>
      <c r="AK121" s="362">
        <f t="shared" si="49"/>
        <v>0</v>
      </c>
      <c r="AL121" s="361">
        <f t="shared" si="49"/>
        <v>0</v>
      </c>
      <c r="AM121" s="360">
        <f t="shared" si="49"/>
        <v>0</v>
      </c>
      <c r="AN121" s="362">
        <f t="shared" si="49"/>
        <v>0</v>
      </c>
      <c r="AO121" s="361">
        <f t="shared" si="49"/>
        <v>0</v>
      </c>
      <c r="AP121" s="360">
        <f t="shared" si="49"/>
        <v>0</v>
      </c>
      <c r="AQ121" s="362">
        <f t="shared" si="49"/>
        <v>0</v>
      </c>
      <c r="AR121" s="361">
        <f t="shared" si="49"/>
        <v>0</v>
      </c>
      <c r="AS121" s="360">
        <f t="shared" si="49"/>
        <v>0</v>
      </c>
      <c r="AT121" s="362">
        <f t="shared" si="49"/>
        <v>0</v>
      </c>
      <c r="AU121" s="361">
        <f t="shared" si="49"/>
        <v>0</v>
      </c>
      <c r="AV121" s="360">
        <f t="shared" si="49"/>
        <v>0</v>
      </c>
      <c r="AW121" s="363">
        <f t="shared" si="49"/>
        <v>0</v>
      </c>
      <c r="AX121" s="359" t="e">
        <f t="shared" si="49"/>
        <v>#REF!</v>
      </c>
      <c r="AY121" s="358"/>
      <c r="AZ121" s="355"/>
      <c r="BA121" s="355"/>
      <c r="BB121" s="355"/>
      <c r="BC121" s="355"/>
      <c r="BD121" s="355"/>
      <c r="BE121" s="355"/>
      <c r="BF121" s="355"/>
      <c r="BG121" s="355"/>
      <c r="BH121" s="355"/>
      <c r="BI121" s="355"/>
      <c r="BJ121" s="355"/>
      <c r="BK121" s="355"/>
      <c r="BL121" s="355"/>
      <c r="BM121" s="355"/>
      <c r="BN121" s="355"/>
      <c r="BO121" s="355"/>
      <c r="BP121" s="355"/>
      <c r="BQ121" s="355"/>
      <c r="BR121" s="355"/>
      <c r="BS121" s="355"/>
      <c r="BT121" s="355"/>
      <c r="BU121" s="355"/>
      <c r="BV121" s="355"/>
      <c r="BW121" s="355"/>
      <c r="BX121" s="355"/>
    </row>
    <row r="122" spans="1:76" x14ac:dyDescent="0.2">
      <c r="A122" s="355"/>
      <c r="B122" s="355"/>
      <c r="C122" s="355"/>
      <c r="D122" s="355"/>
      <c r="E122" s="355"/>
      <c r="F122" s="355"/>
      <c r="G122" s="355"/>
      <c r="H122" s="355"/>
      <c r="I122" s="355"/>
      <c r="J122" s="357"/>
      <c r="K122" s="355"/>
      <c r="L122" s="355"/>
      <c r="M122" s="355"/>
      <c r="N122" s="355"/>
      <c r="O122" s="355"/>
      <c r="P122" s="355"/>
      <c r="Q122" s="355"/>
      <c r="R122" s="355"/>
      <c r="S122" s="355"/>
      <c r="T122" s="355"/>
      <c r="U122" s="355"/>
      <c r="V122" s="355"/>
      <c r="W122" s="356"/>
      <c r="X122" s="355"/>
      <c r="Y122" s="355"/>
      <c r="Z122" s="355"/>
      <c r="AA122" s="355"/>
      <c r="AB122" s="355"/>
      <c r="AC122" s="355"/>
      <c r="AD122" s="355"/>
      <c r="AE122" s="355"/>
      <c r="AF122" s="355"/>
      <c r="AG122" s="355"/>
      <c r="AH122" s="355"/>
      <c r="AI122" s="355"/>
      <c r="AJ122" s="356"/>
      <c r="AK122" s="355"/>
      <c r="AL122" s="355"/>
      <c r="AM122" s="355"/>
      <c r="AN122" s="355"/>
      <c r="AO122" s="355"/>
      <c r="AP122" s="355"/>
      <c r="AQ122" s="355"/>
      <c r="AR122" s="355"/>
      <c r="AS122" s="355"/>
      <c r="AT122" s="355"/>
      <c r="AU122" s="355"/>
      <c r="AV122" s="355"/>
      <c r="AW122" s="356"/>
      <c r="AX122" s="356"/>
      <c r="AY122" s="355"/>
      <c r="AZ122" s="355"/>
      <c r="BA122" s="355"/>
      <c r="BB122" s="355"/>
      <c r="BC122" s="355"/>
      <c r="BD122" s="355"/>
      <c r="BE122" s="355"/>
      <c r="BF122" s="355"/>
      <c r="BG122" s="355"/>
      <c r="BH122" s="355"/>
      <c r="BI122" s="355"/>
      <c r="BJ122" s="355"/>
      <c r="BK122" s="355"/>
      <c r="BL122" s="355"/>
      <c r="BM122" s="355"/>
      <c r="BN122" s="355"/>
      <c r="BO122" s="355"/>
      <c r="BP122" s="355"/>
      <c r="BQ122" s="355"/>
      <c r="BR122" s="355"/>
      <c r="BS122" s="355"/>
      <c r="BT122" s="355"/>
      <c r="BU122" s="355"/>
      <c r="BV122" s="355"/>
      <c r="BW122" s="355"/>
      <c r="BX122" s="355"/>
    </row>
    <row r="123" spans="1:76" x14ac:dyDescent="0.2">
      <c r="A123" s="355"/>
      <c r="B123" s="355"/>
      <c r="C123" s="355"/>
      <c r="D123" s="355"/>
      <c r="E123" s="355"/>
      <c r="F123" s="355"/>
      <c r="G123" s="355"/>
      <c r="H123" s="355"/>
      <c r="I123" s="355"/>
      <c r="J123" s="357"/>
      <c r="K123" s="355"/>
      <c r="L123" s="355"/>
      <c r="M123" s="355"/>
      <c r="N123" s="355"/>
      <c r="O123" s="355"/>
      <c r="P123" s="355"/>
      <c r="Q123" s="355"/>
      <c r="R123" s="355"/>
      <c r="S123" s="355"/>
      <c r="T123" s="355"/>
      <c r="U123" s="355"/>
      <c r="V123" s="355"/>
      <c r="W123" s="356"/>
      <c r="X123" s="355"/>
      <c r="Y123" s="355"/>
      <c r="Z123" s="355"/>
      <c r="AA123" s="355"/>
      <c r="AB123" s="355"/>
      <c r="AC123" s="355"/>
      <c r="AD123" s="355"/>
      <c r="AE123" s="355"/>
      <c r="AF123" s="355"/>
      <c r="AG123" s="355"/>
      <c r="AH123" s="355"/>
      <c r="AI123" s="355"/>
      <c r="AJ123" s="356"/>
      <c r="AK123" s="355"/>
      <c r="AL123" s="355"/>
      <c r="AM123" s="355"/>
      <c r="AN123" s="355"/>
      <c r="AO123" s="355"/>
      <c r="AP123" s="355"/>
      <c r="AQ123" s="355"/>
      <c r="AR123" s="355"/>
      <c r="AS123" s="355"/>
      <c r="AT123" s="355"/>
      <c r="AU123" s="355"/>
      <c r="AV123" s="355"/>
      <c r="AW123" s="356"/>
      <c r="AX123" s="356"/>
      <c r="AY123" s="355"/>
      <c r="AZ123" s="355"/>
      <c r="BA123" s="355"/>
      <c r="BB123" s="355"/>
      <c r="BC123" s="355"/>
      <c r="BD123" s="355"/>
      <c r="BE123" s="355"/>
      <c r="BF123" s="355"/>
      <c r="BG123" s="355"/>
      <c r="BH123" s="355"/>
      <c r="BI123" s="355"/>
      <c r="BJ123" s="355"/>
      <c r="BK123" s="355"/>
      <c r="BL123" s="355"/>
      <c r="BM123" s="355"/>
      <c r="BN123" s="355"/>
      <c r="BO123" s="355"/>
      <c r="BP123" s="355"/>
      <c r="BQ123" s="355"/>
      <c r="BR123" s="355"/>
      <c r="BS123" s="355"/>
      <c r="BT123" s="355"/>
      <c r="BU123" s="355"/>
      <c r="BV123" s="355"/>
      <c r="BW123" s="355"/>
      <c r="BX123" s="355"/>
    </row>
    <row r="124" spans="1:76" ht="13.5" thickBot="1" x14ac:dyDescent="0.25">
      <c r="A124" s="355"/>
      <c r="B124" s="355"/>
      <c r="C124" s="355"/>
      <c r="D124" s="355"/>
      <c r="E124" s="355"/>
      <c r="F124" s="355"/>
      <c r="G124" s="355"/>
      <c r="H124" s="355"/>
      <c r="I124" s="355"/>
      <c r="J124" s="357"/>
      <c r="K124" s="355"/>
      <c r="L124" s="355"/>
      <c r="M124" s="355"/>
      <c r="N124" s="355"/>
      <c r="O124" s="355"/>
      <c r="P124" s="355"/>
      <c r="Q124" s="355"/>
      <c r="R124" s="355"/>
      <c r="S124" s="355"/>
      <c r="T124" s="355"/>
      <c r="U124" s="355"/>
      <c r="V124" s="355"/>
      <c r="W124" s="356"/>
      <c r="X124" s="355"/>
      <c r="Y124" s="355"/>
      <c r="Z124" s="355"/>
      <c r="AA124" s="355"/>
      <c r="AB124" s="355"/>
      <c r="AC124" s="355"/>
      <c r="AD124" s="355"/>
      <c r="AE124" s="355"/>
      <c r="AF124" s="355"/>
      <c r="AG124" s="355"/>
      <c r="AH124" s="355"/>
      <c r="AI124" s="355"/>
      <c r="AJ124" s="356"/>
      <c r="AK124" s="355"/>
      <c r="AL124" s="355"/>
      <c r="AM124" s="355"/>
      <c r="AN124" s="355"/>
      <c r="AO124" s="355"/>
      <c r="AP124" s="355"/>
      <c r="AQ124" s="355"/>
      <c r="AR124" s="355"/>
      <c r="AS124" s="355"/>
      <c r="AT124" s="355"/>
      <c r="AU124" s="355"/>
      <c r="AV124" s="355"/>
      <c r="AW124" s="356"/>
      <c r="AX124" s="356"/>
      <c r="AY124" s="355"/>
      <c r="AZ124" s="355"/>
      <c r="BA124" s="355"/>
      <c r="BB124" s="355"/>
      <c r="BC124" s="355"/>
      <c r="BD124" s="355"/>
      <c r="BE124" s="355"/>
      <c r="BF124" s="355"/>
      <c r="BG124" s="355"/>
      <c r="BH124" s="355"/>
      <c r="BI124" s="355"/>
      <c r="BJ124" s="355"/>
      <c r="BK124" s="355"/>
      <c r="BL124" s="355"/>
      <c r="BM124" s="355"/>
      <c r="BN124" s="355"/>
      <c r="BO124" s="355"/>
      <c r="BP124" s="355"/>
      <c r="BQ124" s="355"/>
      <c r="BR124" s="355"/>
      <c r="BS124" s="355"/>
      <c r="BT124" s="355"/>
      <c r="BU124" s="355"/>
      <c r="BV124" s="355"/>
      <c r="BW124" s="355"/>
      <c r="BX124" s="355"/>
    </row>
    <row r="125" spans="1:76" s="645" customFormat="1" ht="15" x14ac:dyDescent="0.25">
      <c r="A125" s="640" t="s">
        <v>78</v>
      </c>
      <c r="B125" s="641"/>
      <c r="C125" s="641"/>
      <c r="D125" s="641"/>
      <c r="E125" s="641"/>
      <c r="F125" s="641"/>
      <c r="G125" s="641"/>
      <c r="H125" s="641"/>
      <c r="I125" s="641"/>
      <c r="J125" s="641"/>
      <c r="K125" s="642"/>
      <c r="L125" s="642"/>
      <c r="M125" s="642"/>
      <c r="N125" s="642"/>
      <c r="O125" s="642"/>
      <c r="P125" s="642"/>
      <c r="Q125" s="642"/>
      <c r="R125" s="642"/>
      <c r="S125" s="642"/>
      <c r="T125" s="642"/>
      <c r="U125" s="642"/>
      <c r="V125" s="642"/>
      <c r="W125" s="641"/>
      <c r="X125" s="641"/>
      <c r="Y125" s="641"/>
      <c r="Z125" s="641"/>
      <c r="AA125" s="641"/>
      <c r="AB125" s="641"/>
      <c r="AC125" s="641"/>
      <c r="AD125" s="641"/>
      <c r="AE125" s="641"/>
      <c r="AF125" s="641"/>
      <c r="AG125" s="641"/>
      <c r="AH125" s="641"/>
      <c r="AI125" s="641"/>
      <c r="AJ125" s="641"/>
      <c r="AK125" s="641"/>
      <c r="AL125" s="641"/>
      <c r="AM125" s="641"/>
      <c r="AN125" s="641"/>
      <c r="AO125" s="641"/>
      <c r="AP125" s="641"/>
      <c r="AQ125" s="641"/>
      <c r="AR125" s="641"/>
      <c r="AS125" s="641"/>
      <c r="AT125" s="641"/>
      <c r="AU125" s="641"/>
      <c r="AV125" s="641"/>
      <c r="AW125" s="641"/>
      <c r="AX125" s="641"/>
      <c r="AY125" s="643"/>
      <c r="AZ125" s="644"/>
      <c r="BA125" s="644"/>
      <c r="BB125" s="644"/>
      <c r="BC125" s="644"/>
      <c r="BD125" s="644"/>
      <c r="BE125" s="644"/>
      <c r="BF125" s="644"/>
      <c r="BG125" s="644"/>
      <c r="BH125" s="644"/>
      <c r="BI125" s="644"/>
      <c r="BJ125" s="644"/>
      <c r="BK125" s="644"/>
      <c r="BL125" s="644"/>
      <c r="BM125" s="644"/>
      <c r="BN125" s="644"/>
      <c r="BO125" s="644"/>
      <c r="BP125" s="644"/>
      <c r="BQ125" s="644"/>
      <c r="BR125" s="644"/>
      <c r="BS125" s="644"/>
      <c r="BT125" s="644"/>
      <c r="BU125" s="644"/>
      <c r="BV125" s="644"/>
      <c r="BW125" s="644"/>
      <c r="BX125" s="644"/>
    </row>
    <row r="126" spans="1:76" ht="17.25" customHeight="1" outlineLevel="1" x14ac:dyDescent="0.2">
      <c r="A126" s="639" t="s">
        <v>195</v>
      </c>
      <c r="B126" s="699">
        <f>C10</f>
        <v>2023</v>
      </c>
      <c r="C126" s="426"/>
      <c r="D126" s="349"/>
      <c r="E126" s="349"/>
      <c r="F126" s="349"/>
      <c r="G126" s="349"/>
      <c r="H126" s="349"/>
      <c r="I126" s="349"/>
      <c r="J126" s="349"/>
      <c r="K126" s="425"/>
      <c r="L126" s="425"/>
      <c r="M126" s="425"/>
      <c r="N126" s="425"/>
      <c r="O126" s="425"/>
      <c r="P126" s="425"/>
      <c r="Q126" s="425"/>
      <c r="R126" s="425"/>
      <c r="S126" s="425"/>
      <c r="T126" s="425"/>
      <c r="U126" s="425"/>
      <c r="V126" s="425"/>
      <c r="W126" s="349"/>
      <c r="X126" s="349"/>
      <c r="Y126" s="349"/>
      <c r="Z126" s="349"/>
      <c r="AA126" s="349"/>
      <c r="AB126" s="349"/>
      <c r="AC126" s="349"/>
      <c r="AD126" s="349"/>
      <c r="AE126" s="349"/>
      <c r="AF126" s="349"/>
      <c r="AG126" s="349"/>
      <c r="AH126" s="349"/>
      <c r="AI126" s="349"/>
      <c r="AJ126" s="349"/>
      <c r="AK126" s="349"/>
      <c r="AL126" s="349"/>
      <c r="AM126" s="349"/>
      <c r="AN126" s="349"/>
      <c r="AO126" s="349"/>
      <c r="AP126" s="349"/>
      <c r="AQ126" s="349"/>
      <c r="AR126" s="349"/>
      <c r="AS126" s="349"/>
      <c r="AT126" s="349"/>
      <c r="AU126" s="349"/>
      <c r="AV126" s="349"/>
      <c r="AW126" s="349"/>
      <c r="AX126" s="349"/>
      <c r="AY126" s="422"/>
      <c r="AZ126" s="355"/>
      <c r="BA126" s="355"/>
      <c r="BB126" s="355"/>
      <c r="BC126" s="355"/>
      <c r="BD126" s="355"/>
      <c r="BE126" s="355"/>
      <c r="BF126" s="355"/>
      <c r="BG126" s="355"/>
      <c r="BH126" s="355"/>
      <c r="BI126" s="355"/>
      <c r="BJ126" s="355"/>
      <c r="BK126" s="355"/>
      <c r="BL126" s="355"/>
      <c r="BM126" s="355"/>
      <c r="BN126" s="355"/>
      <c r="BO126" s="355"/>
      <c r="BP126" s="355"/>
      <c r="BQ126" s="355"/>
      <c r="BR126" s="355"/>
      <c r="BS126" s="355"/>
      <c r="BT126" s="355"/>
      <c r="BU126" s="355"/>
      <c r="BV126" s="355"/>
      <c r="BW126" s="355"/>
      <c r="BX126" s="355"/>
    </row>
    <row r="127" spans="1:76" ht="18" customHeight="1" outlineLevel="1" x14ac:dyDescent="0.2">
      <c r="A127" s="638" t="s">
        <v>191</v>
      </c>
      <c r="B127" s="441" t="s">
        <v>128</v>
      </c>
      <c r="C127" s="424" t="s">
        <v>129</v>
      </c>
      <c r="D127" s="349"/>
      <c r="E127" s="349"/>
      <c r="F127" s="349"/>
      <c r="G127" s="349"/>
      <c r="H127" s="349"/>
      <c r="I127" s="349"/>
      <c r="J127" s="349"/>
      <c r="K127" s="414"/>
      <c r="L127" s="414"/>
      <c r="M127" s="414"/>
      <c r="N127" s="414"/>
      <c r="O127" s="414"/>
      <c r="P127" s="414"/>
      <c r="Q127" s="414"/>
      <c r="R127" s="414"/>
      <c r="S127" s="414"/>
      <c r="T127" s="414"/>
      <c r="U127" s="414"/>
      <c r="V127" s="414"/>
      <c r="W127" s="349"/>
      <c r="X127" s="349"/>
      <c r="Y127" s="349"/>
      <c r="Z127" s="349"/>
      <c r="AA127" s="349"/>
      <c r="AB127" s="349"/>
      <c r="AC127" s="349"/>
      <c r="AD127" s="349"/>
      <c r="AE127" s="349"/>
      <c r="AF127" s="349"/>
      <c r="AG127" s="349"/>
      <c r="AH127" s="349"/>
      <c r="AI127" s="349"/>
      <c r="AJ127" s="349"/>
      <c r="AK127" s="349"/>
      <c r="AL127" s="349"/>
      <c r="AM127" s="349"/>
      <c r="AN127" s="349"/>
      <c r="AO127" s="349"/>
      <c r="AP127" s="349"/>
      <c r="AQ127" s="349"/>
      <c r="AR127" s="349"/>
      <c r="AS127" s="349"/>
      <c r="AT127" s="349"/>
      <c r="AU127" s="349"/>
      <c r="AV127" s="349"/>
      <c r="AW127" s="349"/>
      <c r="AX127" s="349"/>
      <c r="AY127" s="422"/>
      <c r="AZ127" s="355"/>
      <c r="BA127" s="355"/>
      <c r="BB127" s="355"/>
      <c r="BC127" s="355"/>
      <c r="BD127" s="355"/>
      <c r="BE127" s="355"/>
      <c r="BF127" s="355"/>
      <c r="BG127" s="355"/>
      <c r="BH127" s="355"/>
      <c r="BI127" s="355"/>
      <c r="BJ127" s="355"/>
      <c r="BK127" s="355"/>
      <c r="BL127" s="355"/>
      <c r="BM127" s="355"/>
      <c r="BN127" s="355"/>
      <c r="BO127" s="355"/>
      <c r="BP127" s="355"/>
      <c r="BQ127" s="355"/>
      <c r="BR127" s="355"/>
      <c r="BS127" s="355"/>
      <c r="BT127" s="355"/>
      <c r="BU127" s="355"/>
      <c r="BV127" s="355"/>
      <c r="BW127" s="355"/>
      <c r="BX127" s="355"/>
    </row>
    <row r="128" spans="1:76" outlineLevel="1" x14ac:dyDescent="0.2">
      <c r="A128" s="793" t="s">
        <v>192</v>
      </c>
      <c r="B128" s="774" t="s">
        <v>131</v>
      </c>
      <c r="C128" s="424"/>
      <c r="D128" s="349"/>
      <c r="E128" s="349"/>
      <c r="F128" s="349"/>
      <c r="G128" s="349"/>
      <c r="H128" s="349"/>
      <c r="I128" s="349"/>
      <c r="J128" s="349"/>
      <c r="K128" s="414"/>
      <c r="L128" s="414"/>
      <c r="M128" s="414"/>
      <c r="N128" s="414"/>
      <c r="O128" s="414"/>
      <c r="P128" s="414"/>
      <c r="Q128" s="414"/>
      <c r="R128" s="414"/>
      <c r="S128" s="414"/>
      <c r="T128" s="414"/>
      <c r="U128" s="414"/>
      <c r="V128" s="414"/>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49"/>
      <c r="AY128" s="422"/>
      <c r="AZ128" s="355"/>
      <c r="BA128" s="355"/>
      <c r="BB128" s="355"/>
      <c r="BC128" s="355"/>
      <c r="BD128" s="355"/>
      <c r="BE128" s="355"/>
      <c r="BF128" s="355"/>
      <c r="BG128" s="355"/>
      <c r="BH128" s="355"/>
      <c r="BI128" s="355"/>
      <c r="BJ128" s="355"/>
      <c r="BK128" s="355"/>
      <c r="BL128" s="355"/>
      <c r="BM128" s="355"/>
      <c r="BN128" s="355"/>
      <c r="BO128" s="355"/>
      <c r="BP128" s="355"/>
      <c r="BQ128" s="355"/>
      <c r="BR128" s="355"/>
      <c r="BS128" s="355"/>
      <c r="BT128" s="355"/>
      <c r="BU128" s="355"/>
      <c r="BV128" s="355"/>
      <c r="BW128" s="355"/>
      <c r="BX128" s="355"/>
    </row>
    <row r="129" spans="1:76" ht="13.5" outlineLevel="1" thickBot="1" x14ac:dyDescent="0.25">
      <c r="A129" s="794"/>
      <c r="B129" s="775"/>
      <c r="C129" s="423"/>
      <c r="D129" s="349"/>
      <c r="E129" s="349"/>
      <c r="F129" s="349"/>
      <c r="G129" s="349"/>
      <c r="H129" s="349"/>
      <c r="I129" s="349"/>
      <c r="J129" s="349"/>
      <c r="K129" s="349"/>
      <c r="L129" s="414"/>
      <c r="M129" s="414"/>
      <c r="N129" s="414"/>
      <c r="O129" s="414"/>
      <c r="P129" s="414"/>
      <c r="Q129" s="414"/>
      <c r="R129" s="414"/>
      <c r="S129" s="414"/>
      <c r="T129" s="414"/>
      <c r="U129" s="414"/>
      <c r="V129" s="414"/>
      <c r="W129" s="414"/>
      <c r="X129" s="349"/>
      <c r="Y129" s="349"/>
      <c r="Z129" s="349"/>
      <c r="AA129" s="349"/>
      <c r="AB129" s="349"/>
      <c r="AC129" s="349"/>
      <c r="AD129" s="349"/>
      <c r="AE129" s="349"/>
      <c r="AF129" s="349"/>
      <c r="AG129" s="349"/>
      <c r="AH129" s="349"/>
      <c r="AI129" s="349"/>
      <c r="AJ129" s="349"/>
      <c r="AK129" s="349"/>
      <c r="AL129" s="349"/>
      <c r="AM129" s="349"/>
      <c r="AN129" s="349"/>
      <c r="AO129" s="349"/>
      <c r="AP129" s="349"/>
      <c r="AQ129" s="349"/>
      <c r="AR129" s="349"/>
      <c r="AS129" s="349"/>
      <c r="AT129" s="349"/>
      <c r="AU129" s="349"/>
      <c r="AV129" s="349"/>
      <c r="AW129" s="349"/>
      <c r="AX129" s="349"/>
      <c r="AY129" s="422"/>
      <c r="AZ129" s="355"/>
      <c r="BA129" s="355"/>
      <c r="BB129" s="355"/>
      <c r="BC129" s="355"/>
      <c r="BD129" s="355"/>
      <c r="BE129" s="355"/>
      <c r="BF129" s="355"/>
      <c r="BG129" s="355"/>
      <c r="BH129" s="355"/>
      <c r="BI129" s="355"/>
      <c r="BJ129" s="355"/>
      <c r="BK129" s="355"/>
      <c r="BL129" s="355"/>
      <c r="BM129" s="355"/>
      <c r="BN129" s="355"/>
      <c r="BO129" s="355"/>
      <c r="BP129" s="355"/>
      <c r="BQ129" s="355"/>
      <c r="BR129" s="355"/>
      <c r="BS129" s="355"/>
      <c r="BT129" s="355"/>
      <c r="BU129" s="355"/>
      <c r="BV129" s="355"/>
      <c r="BW129" s="355"/>
      <c r="BX129" s="355"/>
    </row>
    <row r="130" spans="1:76" ht="13.5" outlineLevel="1" thickBot="1" x14ac:dyDescent="0.25">
      <c r="A130" s="129"/>
      <c r="B130" s="421"/>
      <c r="C130" s="421"/>
      <c r="D130" s="421"/>
      <c r="E130" s="411"/>
      <c r="F130" s="349"/>
      <c r="G130" s="349"/>
      <c r="H130" s="347"/>
      <c r="I130" s="347"/>
      <c r="J130" s="347"/>
      <c r="K130" s="347"/>
      <c r="L130" s="347"/>
      <c r="M130" s="347"/>
      <c r="N130" s="347"/>
      <c r="O130" s="347"/>
      <c r="P130" s="347"/>
      <c r="Q130" s="347"/>
      <c r="R130" s="347"/>
      <c r="S130" s="347"/>
      <c r="T130" s="347"/>
      <c r="U130" s="347"/>
      <c r="V130" s="347"/>
      <c r="W130" s="347"/>
      <c r="X130" s="347"/>
      <c r="Y130" s="347"/>
      <c r="Z130" s="347"/>
      <c r="AA130" s="347"/>
      <c r="AB130" s="347"/>
      <c r="AC130" s="347"/>
      <c r="AD130" s="347"/>
      <c r="AE130" s="347"/>
      <c r="AF130" s="347"/>
      <c r="AG130" s="347"/>
      <c r="AH130" s="347"/>
      <c r="AI130" s="347"/>
      <c r="AJ130" s="347"/>
      <c r="AK130" s="347"/>
      <c r="AL130" s="347"/>
      <c r="AM130" s="347"/>
      <c r="AN130" s="347"/>
      <c r="AO130" s="347"/>
      <c r="AP130" s="347"/>
      <c r="AQ130" s="347"/>
      <c r="AR130" s="347"/>
      <c r="AS130" s="347"/>
      <c r="AT130" s="347"/>
      <c r="AU130" s="347"/>
      <c r="AV130" s="347"/>
      <c r="AW130" s="347"/>
      <c r="AX130" s="347"/>
      <c r="AY130" s="410"/>
      <c r="AZ130" s="355"/>
      <c r="BA130" s="355"/>
      <c r="BB130" s="355"/>
      <c r="BC130" s="355"/>
      <c r="BD130" s="355"/>
      <c r="BE130" s="355"/>
      <c r="BF130" s="355"/>
      <c r="BG130" s="355"/>
      <c r="BH130" s="355"/>
      <c r="BI130" s="355"/>
      <c r="BJ130" s="355"/>
      <c r="BK130" s="355"/>
      <c r="BL130" s="355"/>
      <c r="BM130" s="355"/>
      <c r="BN130" s="355"/>
      <c r="BO130" s="355"/>
      <c r="BP130" s="355"/>
      <c r="BQ130" s="355"/>
      <c r="BR130" s="355"/>
      <c r="BS130" s="355"/>
      <c r="BT130" s="355"/>
      <c r="BU130" s="355"/>
      <c r="BV130" s="355"/>
      <c r="BW130" s="355"/>
      <c r="BX130" s="355"/>
    </row>
    <row r="131" spans="1:76" ht="13.5" outlineLevel="1" thickBot="1" x14ac:dyDescent="0.25">
      <c r="A131" s="686" t="s">
        <v>132</v>
      </c>
      <c r="B131" s="687" t="str">
        <f>W142</f>
        <v>FY2023</v>
      </c>
      <c r="C131" s="687" t="str">
        <f>AJ142</f>
        <v>FY2024</v>
      </c>
      <c r="D131" s="688" t="str">
        <f>AW142</f>
        <v>FY2025</v>
      </c>
      <c r="E131" s="420"/>
      <c r="F131" s="420"/>
      <c r="G131" s="349"/>
      <c r="H131" s="349"/>
      <c r="I131" s="349"/>
      <c r="J131" s="349"/>
      <c r="K131" s="349"/>
      <c r="L131" s="414"/>
      <c r="M131" s="414"/>
      <c r="N131" s="414"/>
      <c r="O131" s="414"/>
      <c r="P131" s="414"/>
      <c r="Q131" s="414"/>
      <c r="R131" s="414"/>
      <c r="S131" s="414"/>
      <c r="T131" s="414"/>
      <c r="U131" s="414"/>
      <c r="V131" s="414"/>
      <c r="W131" s="414"/>
      <c r="X131" s="349"/>
      <c r="Y131" s="349"/>
      <c r="Z131" s="349"/>
      <c r="AA131" s="349"/>
      <c r="AB131" s="349"/>
      <c r="AC131" s="349"/>
      <c r="AD131" s="349"/>
      <c r="AE131" s="349"/>
      <c r="AF131" s="349"/>
      <c r="AG131" s="349"/>
      <c r="AH131" s="349"/>
      <c r="AI131" s="349"/>
      <c r="AJ131" s="349"/>
      <c r="AK131" s="349"/>
      <c r="AL131" s="349"/>
      <c r="AM131" s="349"/>
      <c r="AN131" s="349"/>
      <c r="AO131" s="349"/>
      <c r="AP131" s="349"/>
      <c r="AQ131" s="349"/>
      <c r="AR131" s="349"/>
      <c r="AS131" s="349"/>
      <c r="AT131" s="349"/>
      <c r="AU131" s="349"/>
      <c r="AV131" s="349"/>
      <c r="AW131" s="349"/>
      <c r="AX131" s="419"/>
      <c r="AY131" s="410"/>
      <c r="AZ131" s="355"/>
      <c r="BA131" s="355"/>
      <c r="BB131" s="355"/>
      <c r="BC131" s="355"/>
      <c r="BD131" s="355"/>
      <c r="BE131" s="355"/>
      <c r="BF131" s="355"/>
      <c r="BG131" s="355"/>
      <c r="BH131" s="355"/>
      <c r="BI131" s="355"/>
      <c r="BJ131" s="355"/>
      <c r="BK131" s="355"/>
      <c r="BL131" s="355"/>
      <c r="BM131" s="355"/>
      <c r="BN131" s="355"/>
      <c r="BO131" s="355"/>
      <c r="BP131" s="355"/>
      <c r="BQ131" s="355"/>
      <c r="BR131" s="355"/>
      <c r="BS131" s="355"/>
      <c r="BT131" s="355"/>
      <c r="BU131" s="355"/>
      <c r="BV131" s="355"/>
      <c r="BW131" s="355"/>
      <c r="BX131" s="355"/>
    </row>
    <row r="132" spans="1:76" ht="13.5" outlineLevel="1" thickBot="1" x14ac:dyDescent="0.25">
      <c r="A132" s="417" t="s">
        <v>133</v>
      </c>
      <c r="B132" s="416">
        <f>SUMIF($C143:$C178,$A132,W143:W178)</f>
        <v>0</v>
      </c>
      <c r="C132" s="416">
        <f>SUMIF($C143:$C178,$A132,AJ143:AJ178)</f>
        <v>0</v>
      </c>
      <c r="D132" s="415">
        <f>SUMIF($C143:$C178,$A132,AW143:AW178)</f>
        <v>0</v>
      </c>
      <c r="E132" s="371"/>
      <c r="F132" s="371"/>
      <c r="G132" s="349"/>
      <c r="H132" s="349"/>
      <c r="I132" s="349"/>
      <c r="J132" s="349"/>
      <c r="K132" s="349"/>
      <c r="L132" s="414"/>
      <c r="M132" s="414"/>
      <c r="N132" s="414"/>
      <c r="O132" s="414"/>
      <c r="P132" s="414"/>
      <c r="Q132" s="414"/>
      <c r="R132" s="414"/>
      <c r="S132" s="414"/>
      <c r="T132" s="414"/>
      <c r="U132" s="414"/>
      <c r="V132" s="414"/>
      <c r="W132" s="414"/>
      <c r="X132" s="349"/>
      <c r="Y132" s="349"/>
      <c r="Z132" s="349"/>
      <c r="AA132" s="349"/>
      <c r="AB132" s="349"/>
      <c r="AC132" s="349"/>
      <c r="AD132" s="349"/>
      <c r="AE132" s="349"/>
      <c r="AF132" s="349"/>
      <c r="AG132" s="349"/>
      <c r="AH132" s="349"/>
      <c r="AI132" s="349"/>
      <c r="AJ132" s="349"/>
      <c r="AK132" s="349"/>
      <c r="AL132" s="349"/>
      <c r="AM132" s="349"/>
      <c r="AN132" s="349"/>
      <c r="AO132" s="349"/>
      <c r="AP132" s="349"/>
      <c r="AQ132" s="349"/>
      <c r="AR132" s="349"/>
      <c r="AS132" s="349"/>
      <c r="AT132" s="349"/>
      <c r="AU132" s="349"/>
      <c r="AV132" s="349"/>
      <c r="AW132" s="349"/>
      <c r="AX132" s="347"/>
      <c r="AY132" s="410"/>
      <c r="AZ132" s="355"/>
      <c r="BA132" s="355"/>
      <c r="BB132" s="355"/>
      <c r="BC132" s="355"/>
      <c r="BD132" s="355"/>
      <c r="BE132" s="355"/>
      <c r="BF132" s="355"/>
      <c r="BG132" s="355"/>
      <c r="BH132" s="355"/>
      <c r="BI132" s="355"/>
      <c r="BJ132" s="355"/>
      <c r="BK132" s="355"/>
      <c r="BL132" s="355"/>
      <c r="BM132" s="355"/>
      <c r="BN132" s="355"/>
      <c r="BO132" s="355"/>
      <c r="BP132" s="355"/>
      <c r="BQ132" s="355"/>
      <c r="BR132" s="355"/>
      <c r="BS132" s="355"/>
      <c r="BT132" s="355"/>
      <c r="BU132" s="355"/>
      <c r="BV132" s="355"/>
      <c r="BW132" s="355"/>
      <c r="BX132" s="355"/>
    </row>
    <row r="133" spans="1:76" ht="13.5" outlineLevel="1" thickBot="1" x14ac:dyDescent="0.25">
      <c r="A133" s="417" t="s">
        <v>134</v>
      </c>
      <c r="B133" s="416">
        <f>SUMIF($C143:$C178,$A133,W143:W178)</f>
        <v>0</v>
      </c>
      <c r="C133" s="416">
        <f>SUMIF($C143:$C178,$A133,AJ143:AV178)</f>
        <v>0</v>
      </c>
      <c r="D133" s="415">
        <f>SUMIF($C143:$C178,$A133,AW143:AX178)</f>
        <v>0</v>
      </c>
      <c r="E133" s="371"/>
      <c r="F133" s="371"/>
      <c r="G133" s="349"/>
      <c r="H133" s="349"/>
      <c r="I133" s="349"/>
      <c r="J133" s="349"/>
      <c r="K133" s="349"/>
      <c r="L133" s="414"/>
      <c r="M133" s="414"/>
      <c r="N133" s="414"/>
      <c r="O133" s="414"/>
      <c r="P133" s="414"/>
      <c r="Q133" s="414"/>
      <c r="R133" s="414"/>
      <c r="S133" s="414"/>
      <c r="T133" s="414"/>
      <c r="U133" s="414"/>
      <c r="V133" s="414"/>
      <c r="W133" s="414"/>
      <c r="X133" s="349"/>
      <c r="Y133" s="349"/>
      <c r="Z133" s="349"/>
      <c r="AA133" s="349"/>
      <c r="AB133" s="349"/>
      <c r="AC133" s="349"/>
      <c r="AD133" s="349"/>
      <c r="AE133" s="349"/>
      <c r="AF133" s="349"/>
      <c r="AG133" s="349"/>
      <c r="AH133" s="349"/>
      <c r="AI133" s="349"/>
      <c r="AJ133" s="349"/>
      <c r="AK133" s="349"/>
      <c r="AL133" s="349"/>
      <c r="AM133" s="349"/>
      <c r="AN133" s="349"/>
      <c r="AO133" s="349"/>
      <c r="AP133" s="349"/>
      <c r="AQ133" s="349"/>
      <c r="AR133" s="349"/>
      <c r="AS133" s="349"/>
      <c r="AT133" s="349"/>
      <c r="AU133" s="349"/>
      <c r="AV133" s="349"/>
      <c r="AW133" s="349"/>
      <c r="AX133" s="418"/>
      <c r="AY133" s="410"/>
      <c r="AZ133" s="355"/>
      <c r="BA133" s="355"/>
      <c r="BB133" s="355"/>
      <c r="BC133" s="355"/>
      <c r="BD133" s="355"/>
      <c r="BE133" s="355"/>
      <c r="BF133" s="355"/>
      <c r="BG133" s="355"/>
      <c r="BH133" s="355"/>
      <c r="BI133" s="355"/>
      <c r="BJ133" s="355"/>
      <c r="BK133" s="355"/>
      <c r="BL133" s="355"/>
      <c r="BM133" s="355"/>
      <c r="BN133" s="355"/>
      <c r="BO133" s="355"/>
      <c r="BP133" s="355"/>
      <c r="BQ133" s="355"/>
      <c r="BR133" s="355"/>
      <c r="BS133" s="355"/>
      <c r="BT133" s="355"/>
      <c r="BU133" s="355"/>
      <c r="BV133" s="355"/>
      <c r="BW133" s="355"/>
      <c r="BX133" s="355"/>
    </row>
    <row r="134" spans="1:76" ht="13.5" outlineLevel="1" thickBot="1" x14ac:dyDescent="0.25">
      <c r="A134" s="417" t="s">
        <v>135</v>
      </c>
      <c r="B134" s="416">
        <f>SUMIF($C160:$C178,$A134,W160:W178)</f>
        <v>0</v>
      </c>
      <c r="C134" s="416">
        <f>SUMIF($C160:$C178,$A134,AJ160:AJ178)</f>
        <v>0</v>
      </c>
      <c r="D134" s="415">
        <f>SUMIF($C160:$C178,$A134,AW160:AW178)</f>
        <v>0</v>
      </c>
      <c r="E134" s="371"/>
      <c r="F134" s="371"/>
      <c r="G134" s="349"/>
      <c r="H134" s="349"/>
      <c r="I134" s="349"/>
      <c r="J134" s="349"/>
      <c r="K134" s="349"/>
      <c r="L134" s="414"/>
      <c r="M134" s="414"/>
      <c r="N134" s="414"/>
      <c r="O134" s="414"/>
      <c r="P134" s="414"/>
      <c r="Q134" s="414"/>
      <c r="R134" s="414"/>
      <c r="S134" s="414"/>
      <c r="T134" s="414"/>
      <c r="U134" s="414"/>
      <c r="V134" s="414"/>
      <c r="W134" s="414"/>
      <c r="X134" s="349"/>
      <c r="Y134" s="349"/>
      <c r="Z134" s="349"/>
      <c r="AA134" s="349"/>
      <c r="AB134" s="349"/>
      <c r="AC134" s="349"/>
      <c r="AD134" s="349"/>
      <c r="AE134" s="349"/>
      <c r="AF134" s="349"/>
      <c r="AG134" s="349"/>
      <c r="AH134" s="349"/>
      <c r="AI134" s="349"/>
      <c r="AJ134" s="349"/>
      <c r="AK134" s="349"/>
      <c r="AL134" s="349"/>
      <c r="AM134" s="349"/>
      <c r="AN134" s="349"/>
      <c r="AO134" s="349"/>
      <c r="AP134" s="349"/>
      <c r="AQ134" s="349"/>
      <c r="AR134" s="349"/>
      <c r="AS134" s="349"/>
      <c r="AT134" s="349"/>
      <c r="AU134" s="349"/>
      <c r="AV134" s="349"/>
      <c r="AW134" s="349"/>
      <c r="AX134" s="347"/>
      <c r="AY134" s="410"/>
      <c r="AZ134" s="355"/>
      <c r="BA134" s="355"/>
      <c r="BB134" s="355"/>
      <c r="BC134" s="355"/>
      <c r="BD134" s="355"/>
      <c r="BE134" s="355"/>
      <c r="BF134" s="355"/>
      <c r="BG134" s="355"/>
      <c r="BH134" s="355"/>
      <c r="BI134" s="355"/>
      <c r="BJ134" s="355"/>
      <c r="BK134" s="355"/>
      <c r="BL134" s="355"/>
      <c r="BM134" s="355"/>
      <c r="BN134" s="355"/>
      <c r="BO134" s="355"/>
      <c r="BP134" s="355"/>
      <c r="BQ134" s="355"/>
      <c r="BR134" s="355"/>
      <c r="BS134" s="355"/>
      <c r="BT134" s="355"/>
      <c r="BU134" s="355"/>
      <c r="BV134" s="355"/>
      <c r="BW134" s="355"/>
      <c r="BX134" s="355"/>
    </row>
    <row r="135" spans="1:76" ht="13.5" outlineLevel="1" thickBot="1" x14ac:dyDescent="0.25">
      <c r="A135" s="417" t="s">
        <v>33</v>
      </c>
      <c r="B135" s="416">
        <f>SUMIF($C143:$C178,$A135,W143:AI178)</f>
        <v>0</v>
      </c>
      <c r="C135" s="416">
        <f>SUMIF($C143:$C178,$A135,AJ143:AV178)</f>
        <v>0</v>
      </c>
      <c r="D135" s="415">
        <f>SUMIF($C143:$C178,$A135,AW143:AW178)</f>
        <v>0</v>
      </c>
      <c r="E135" s="371"/>
      <c r="F135" s="371"/>
      <c r="G135" s="349"/>
      <c r="H135" s="349"/>
      <c r="I135" s="349"/>
      <c r="J135" s="349"/>
      <c r="K135" s="349"/>
      <c r="L135" s="414"/>
      <c r="M135" s="414"/>
      <c r="N135" s="414"/>
      <c r="O135" s="414"/>
      <c r="P135" s="414"/>
      <c r="Q135" s="414"/>
      <c r="R135" s="414"/>
      <c r="S135" s="414"/>
      <c r="T135" s="414"/>
      <c r="U135" s="414"/>
      <c r="V135" s="414"/>
      <c r="W135" s="414"/>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413"/>
      <c r="AY135" s="410"/>
      <c r="AZ135" s="355"/>
      <c r="BA135" s="355"/>
      <c r="BB135" s="355"/>
      <c r="BC135" s="355"/>
      <c r="BD135" s="355"/>
      <c r="BE135" s="355"/>
      <c r="BF135" s="355"/>
      <c r="BG135" s="355"/>
      <c r="BH135" s="355"/>
      <c r="BI135" s="355"/>
      <c r="BJ135" s="355"/>
      <c r="BK135" s="355"/>
      <c r="BL135" s="355"/>
      <c r="BM135" s="355"/>
      <c r="BN135" s="355"/>
      <c r="BO135" s="355"/>
      <c r="BP135" s="355"/>
      <c r="BQ135" s="355"/>
      <c r="BR135" s="355"/>
      <c r="BS135" s="355"/>
      <c r="BT135" s="355"/>
      <c r="BU135" s="355"/>
      <c r="BV135" s="355"/>
      <c r="BW135" s="355"/>
      <c r="BX135" s="355"/>
    </row>
    <row r="136" spans="1:76" ht="13.5" outlineLevel="1" thickBot="1" x14ac:dyDescent="0.25">
      <c r="A136" s="130" t="s">
        <v>108</v>
      </c>
      <c r="B136" s="131">
        <f>SUM(B132:B135)</f>
        <v>0</v>
      </c>
      <c r="C136" s="131">
        <f>SUM(C132:C135)</f>
        <v>0</v>
      </c>
      <c r="D136" s="132">
        <f>SUM(D132:D135)</f>
        <v>0</v>
      </c>
      <c r="E136" s="411"/>
      <c r="F136" s="411"/>
      <c r="G136" s="349"/>
      <c r="H136" s="347"/>
      <c r="I136" s="347"/>
      <c r="J136" s="347"/>
      <c r="K136" s="347"/>
      <c r="L136" s="347"/>
      <c r="M136" s="347"/>
      <c r="N136" s="347"/>
      <c r="O136" s="347"/>
      <c r="P136" s="347"/>
      <c r="Q136" s="347"/>
      <c r="R136" s="347"/>
      <c r="S136" s="347"/>
      <c r="T136" s="347"/>
      <c r="U136" s="347"/>
      <c r="V136" s="347"/>
      <c r="W136" s="347"/>
      <c r="X136" s="347"/>
      <c r="Y136" s="347"/>
      <c r="Z136" s="347"/>
      <c r="AA136" s="347"/>
      <c r="AB136" s="347"/>
      <c r="AC136" s="347"/>
      <c r="AD136" s="347"/>
      <c r="AE136" s="347"/>
      <c r="AF136" s="347"/>
      <c r="AG136" s="347"/>
      <c r="AH136" s="347"/>
      <c r="AI136" s="347"/>
      <c r="AJ136" s="347"/>
      <c r="AK136" s="347"/>
      <c r="AL136" s="347"/>
      <c r="AM136" s="347"/>
      <c r="AN136" s="347"/>
      <c r="AO136" s="347"/>
      <c r="AP136" s="347"/>
      <c r="AQ136" s="347"/>
      <c r="AR136" s="347"/>
      <c r="AS136" s="347"/>
      <c r="AT136" s="347"/>
      <c r="AU136" s="347"/>
      <c r="AV136" s="347"/>
      <c r="AW136" s="347"/>
      <c r="AX136" s="347"/>
      <c r="AY136" s="410"/>
      <c r="AZ136" s="355"/>
      <c r="BA136" s="355"/>
      <c r="BB136" s="355"/>
      <c r="BC136" s="355"/>
      <c r="BD136" s="355"/>
      <c r="BE136" s="355"/>
      <c r="BF136" s="355"/>
      <c r="BG136" s="355"/>
      <c r="BH136" s="355"/>
      <c r="BI136" s="355"/>
      <c r="BJ136" s="355"/>
      <c r="BK136" s="355"/>
      <c r="BL136" s="355"/>
      <c r="BM136" s="355"/>
      <c r="BN136" s="355"/>
      <c r="BO136" s="355"/>
      <c r="BP136" s="355"/>
      <c r="BQ136" s="355"/>
      <c r="BR136" s="355"/>
      <c r="BS136" s="355"/>
      <c r="BT136" s="355"/>
      <c r="BU136" s="355"/>
      <c r="BV136" s="355"/>
      <c r="BW136" s="355"/>
      <c r="BX136" s="355"/>
    </row>
    <row r="137" spans="1:76" outlineLevel="1" x14ac:dyDescent="0.2">
      <c r="A137" s="412"/>
      <c r="B137" s="371"/>
      <c r="C137" s="371"/>
      <c r="D137" s="371"/>
      <c r="E137" s="411"/>
      <c r="F137" s="411"/>
      <c r="G137" s="349"/>
      <c r="H137" s="347"/>
      <c r="I137" s="347"/>
      <c r="J137" s="347"/>
      <c r="K137" s="347"/>
      <c r="L137" s="347"/>
      <c r="M137" s="347"/>
      <c r="N137" s="347"/>
      <c r="O137" s="347"/>
      <c r="P137" s="347"/>
      <c r="Q137" s="347"/>
      <c r="R137" s="347"/>
      <c r="S137" s="347"/>
      <c r="T137" s="347"/>
      <c r="U137" s="347"/>
      <c r="V137" s="347"/>
      <c r="W137" s="347"/>
      <c r="X137" s="347"/>
      <c r="Y137" s="347"/>
      <c r="Z137" s="347"/>
      <c r="AA137" s="347"/>
      <c r="AB137" s="347"/>
      <c r="AC137" s="347"/>
      <c r="AD137" s="347"/>
      <c r="AE137" s="347"/>
      <c r="AF137" s="347"/>
      <c r="AG137" s="347"/>
      <c r="AH137" s="347"/>
      <c r="AI137" s="347"/>
      <c r="AJ137" s="347"/>
      <c r="AK137" s="347"/>
      <c r="AL137" s="347"/>
      <c r="AM137" s="347"/>
      <c r="AN137" s="347"/>
      <c r="AO137" s="347"/>
      <c r="AP137" s="347"/>
      <c r="AQ137" s="347"/>
      <c r="AR137" s="347"/>
      <c r="AS137" s="347"/>
      <c r="AT137" s="347"/>
      <c r="AU137" s="347"/>
      <c r="AV137" s="347"/>
      <c r="AW137" s="347"/>
      <c r="AX137" s="347"/>
      <c r="AY137" s="410"/>
      <c r="AZ137" s="355"/>
      <c r="BA137" s="355"/>
      <c r="BB137" s="355"/>
      <c r="BC137" s="355"/>
      <c r="BD137" s="355"/>
      <c r="BE137" s="355"/>
      <c r="BF137" s="355"/>
      <c r="BG137" s="355"/>
      <c r="BH137" s="355"/>
      <c r="BI137" s="355"/>
      <c r="BJ137" s="355"/>
      <c r="BK137" s="355"/>
      <c r="BL137" s="355"/>
      <c r="BM137" s="355"/>
      <c r="BN137" s="355"/>
      <c r="BO137" s="355"/>
      <c r="BP137" s="355"/>
      <c r="BQ137" s="355"/>
      <c r="BR137" s="355"/>
      <c r="BS137" s="355"/>
      <c r="BT137" s="355"/>
      <c r="BU137" s="355"/>
      <c r="BV137" s="355"/>
      <c r="BW137" s="355"/>
      <c r="BX137" s="355"/>
    </row>
    <row r="138" spans="1:76" ht="13.5" outlineLevel="1" thickBot="1" x14ac:dyDescent="0.25">
      <c r="A138" s="238"/>
      <c r="B138" s="133"/>
      <c r="C138" s="133"/>
      <c r="D138" s="133"/>
      <c r="E138" s="133"/>
      <c r="F138" s="133"/>
      <c r="G138" s="409"/>
      <c r="H138" s="349"/>
      <c r="I138" s="348"/>
      <c r="J138" s="349"/>
      <c r="K138" s="349"/>
      <c r="L138" s="349"/>
      <c r="M138" s="349"/>
      <c r="N138" s="409"/>
      <c r="O138" s="409"/>
      <c r="P138" s="409"/>
      <c r="Q138" s="409"/>
      <c r="R138" s="409"/>
      <c r="S138" s="409"/>
      <c r="T138" s="409"/>
      <c r="U138" s="409"/>
      <c r="V138" s="409"/>
      <c r="W138" s="409"/>
      <c r="X138" s="409"/>
      <c r="Y138" s="409"/>
      <c r="Z138" s="409"/>
      <c r="AA138" s="409"/>
      <c r="AB138" s="409"/>
      <c r="AC138" s="409"/>
      <c r="AD138" s="409"/>
      <c r="AE138" s="409"/>
      <c r="AF138" s="409"/>
      <c r="AG138" s="409"/>
      <c r="AH138" s="409"/>
      <c r="AI138" s="409"/>
      <c r="AJ138" s="409"/>
      <c r="AK138" s="409"/>
      <c r="AL138" s="409"/>
      <c r="AM138" s="409"/>
      <c r="AN138" s="409"/>
      <c r="AO138" s="409"/>
      <c r="AP138" s="409"/>
      <c r="AQ138" s="409"/>
      <c r="AR138" s="409"/>
      <c r="AS138" s="409"/>
      <c r="AT138" s="409"/>
      <c r="AU138" s="409"/>
      <c r="AV138" s="409"/>
      <c r="AW138" s="409"/>
      <c r="AX138" s="409"/>
      <c r="AY138" s="408"/>
      <c r="AZ138" s="355"/>
      <c r="BA138" s="355"/>
      <c r="BB138" s="355"/>
      <c r="BC138" s="355"/>
      <c r="BD138" s="355"/>
      <c r="BE138" s="355"/>
      <c r="BF138" s="355"/>
      <c r="BG138" s="355"/>
      <c r="BH138" s="355"/>
      <c r="BI138" s="355"/>
      <c r="BJ138" s="355"/>
      <c r="BK138" s="355"/>
      <c r="BL138" s="355"/>
      <c r="BM138" s="355"/>
      <c r="BN138" s="355"/>
      <c r="BO138" s="355"/>
      <c r="BP138" s="355"/>
      <c r="BQ138" s="355"/>
      <c r="BR138" s="355"/>
      <c r="BS138" s="355"/>
      <c r="BT138" s="355"/>
      <c r="BU138" s="355"/>
      <c r="BV138" s="355"/>
      <c r="BW138" s="355"/>
      <c r="BX138" s="355"/>
    </row>
    <row r="139" spans="1:76" ht="18" customHeight="1" outlineLevel="1" x14ac:dyDescent="0.2">
      <c r="A139" s="407" t="s">
        <v>196</v>
      </c>
      <c r="B139" s="391"/>
      <c r="C139" s="406"/>
      <c r="D139" s="786" t="s">
        <v>140</v>
      </c>
      <c r="E139" s="787"/>
      <c r="F139" s="389"/>
      <c r="G139" s="389"/>
      <c r="H139" s="763" t="s">
        <v>194</v>
      </c>
      <c r="I139" s="764"/>
      <c r="J139" s="406"/>
      <c r="K139" s="405">
        <f>B126</f>
        <v>2023</v>
      </c>
      <c r="L139" s="404"/>
      <c r="M139" s="404"/>
      <c r="N139" s="402">
        <f>YEAR(N140)</f>
        <v>2023</v>
      </c>
      <c r="O139" s="401"/>
      <c r="P139" s="400"/>
      <c r="Q139" s="402">
        <f>YEAR(Q140)</f>
        <v>2023</v>
      </c>
      <c r="R139" s="401"/>
      <c r="S139" s="400"/>
      <c r="T139" s="402">
        <f>YEAR(T140)</f>
        <v>2023</v>
      </c>
      <c r="U139" s="401"/>
      <c r="V139" s="400"/>
      <c r="W139" s="403"/>
      <c r="X139" s="402">
        <f>YEAR(X140)</f>
        <v>2024</v>
      </c>
      <c r="Y139" s="401"/>
      <c r="Z139" s="400"/>
      <c r="AA139" s="402">
        <f>YEAR(AA140)</f>
        <v>2024</v>
      </c>
      <c r="AB139" s="401"/>
      <c r="AC139" s="400"/>
      <c r="AD139" s="402">
        <f>YEAR(AD140)</f>
        <v>2024</v>
      </c>
      <c r="AE139" s="401"/>
      <c r="AF139" s="400"/>
      <c r="AG139" s="401">
        <f>YEAR(AG140)</f>
        <v>2024</v>
      </c>
      <c r="AH139" s="401"/>
      <c r="AI139" s="400"/>
      <c r="AJ139" s="403"/>
      <c r="AK139" s="402">
        <f>YEAR(AK140)</f>
        <v>2025</v>
      </c>
      <c r="AL139" s="401"/>
      <c r="AM139" s="400"/>
      <c r="AN139" s="401">
        <f>YEAR(AN140)</f>
        <v>2025</v>
      </c>
      <c r="AO139" s="401"/>
      <c r="AP139" s="401"/>
      <c r="AQ139" s="402">
        <f>YEAR(AQ140)</f>
        <v>2025</v>
      </c>
      <c r="AR139" s="401"/>
      <c r="AS139" s="400"/>
      <c r="AT139" s="401">
        <f>YEAR(AT140)</f>
        <v>2025</v>
      </c>
      <c r="AU139" s="401"/>
      <c r="AV139" s="400"/>
      <c r="AW139" s="399"/>
      <c r="AX139" s="398"/>
      <c r="AY139" s="383"/>
      <c r="AZ139" s="355"/>
      <c r="BA139" s="355"/>
      <c r="BB139" s="355"/>
      <c r="BC139" s="355"/>
      <c r="BD139" s="355"/>
      <c r="BE139" s="355"/>
      <c r="BF139" s="355"/>
      <c r="BG139" s="355"/>
      <c r="BH139" s="355"/>
      <c r="BI139" s="355"/>
      <c r="BJ139" s="355"/>
      <c r="BK139" s="355"/>
      <c r="BL139" s="355"/>
      <c r="BM139" s="355"/>
      <c r="BN139" s="355"/>
      <c r="BO139" s="355"/>
      <c r="BP139" s="355"/>
      <c r="BQ139" s="355"/>
      <c r="BR139" s="355"/>
      <c r="BS139" s="355"/>
      <c r="BT139" s="355"/>
      <c r="BU139" s="355"/>
      <c r="BV139" s="355"/>
      <c r="BW139" s="355"/>
      <c r="BX139" s="355"/>
    </row>
    <row r="140" spans="1:76" ht="24" customHeight="1" outlineLevel="1" x14ac:dyDescent="0.2">
      <c r="A140" s="397"/>
      <c r="B140" s="396"/>
      <c r="C140" s="389"/>
      <c r="D140" s="788"/>
      <c r="E140" s="789"/>
      <c r="F140" s="389"/>
      <c r="G140" s="389"/>
      <c r="H140" s="765" t="s">
        <v>138</v>
      </c>
      <c r="I140" s="768" t="s">
        <v>139</v>
      </c>
      <c r="J140" s="389"/>
      <c r="K140" s="388">
        <f>DATEVALUE(B127&amp;B126)</f>
        <v>44927</v>
      </c>
      <c r="L140" s="386">
        <f t="shared" ref="L140:V140" si="50">DATE(YEAR(K140),MONTH(K140)+1,1)</f>
        <v>44958</v>
      </c>
      <c r="M140" s="386">
        <f t="shared" si="50"/>
        <v>44986</v>
      </c>
      <c r="N140" s="388">
        <f t="shared" si="50"/>
        <v>45017</v>
      </c>
      <c r="O140" s="386">
        <f t="shared" si="50"/>
        <v>45047</v>
      </c>
      <c r="P140" s="387">
        <f t="shared" si="50"/>
        <v>45078</v>
      </c>
      <c r="Q140" s="388">
        <f t="shared" si="50"/>
        <v>45108</v>
      </c>
      <c r="R140" s="386">
        <f t="shared" si="50"/>
        <v>45139</v>
      </c>
      <c r="S140" s="387">
        <f t="shared" si="50"/>
        <v>45170</v>
      </c>
      <c r="T140" s="388">
        <f t="shared" si="50"/>
        <v>45200</v>
      </c>
      <c r="U140" s="386">
        <f t="shared" si="50"/>
        <v>45231</v>
      </c>
      <c r="V140" s="387">
        <f t="shared" si="50"/>
        <v>45261</v>
      </c>
      <c r="W140" s="385"/>
      <c r="X140" s="388">
        <f>DATE(YEAR(V140),MONTH(V140)+1,1)</f>
        <v>45292</v>
      </c>
      <c r="Y140" s="386">
        <f t="shared" ref="Y140:AI140" si="51">DATE(YEAR(X140),MONTH(X140)+1,1)</f>
        <v>45323</v>
      </c>
      <c r="Z140" s="387">
        <f t="shared" si="51"/>
        <v>45352</v>
      </c>
      <c r="AA140" s="388">
        <f t="shared" si="51"/>
        <v>45383</v>
      </c>
      <c r="AB140" s="386">
        <f t="shared" si="51"/>
        <v>45413</v>
      </c>
      <c r="AC140" s="387">
        <f t="shared" si="51"/>
        <v>45444</v>
      </c>
      <c r="AD140" s="388">
        <f t="shared" si="51"/>
        <v>45474</v>
      </c>
      <c r="AE140" s="386">
        <f t="shared" si="51"/>
        <v>45505</v>
      </c>
      <c r="AF140" s="387">
        <f t="shared" si="51"/>
        <v>45536</v>
      </c>
      <c r="AG140" s="386">
        <f t="shared" si="51"/>
        <v>45566</v>
      </c>
      <c r="AH140" s="386">
        <f t="shared" si="51"/>
        <v>45597</v>
      </c>
      <c r="AI140" s="386">
        <f t="shared" si="51"/>
        <v>45627</v>
      </c>
      <c r="AJ140" s="385"/>
      <c r="AK140" s="388">
        <f>DATE(YEAR(AI140),MONTH(AI140)+1,1)</f>
        <v>45658</v>
      </c>
      <c r="AL140" s="386">
        <f t="shared" ref="AL140:AV140" si="52">DATE(YEAR(AK140),MONTH(AK140)+1,1)</f>
        <v>45689</v>
      </c>
      <c r="AM140" s="387">
        <f t="shared" si="52"/>
        <v>45717</v>
      </c>
      <c r="AN140" s="386">
        <f t="shared" si="52"/>
        <v>45748</v>
      </c>
      <c r="AO140" s="386">
        <f t="shared" si="52"/>
        <v>45778</v>
      </c>
      <c r="AP140" s="386">
        <f t="shared" si="52"/>
        <v>45809</v>
      </c>
      <c r="AQ140" s="388">
        <f t="shared" si="52"/>
        <v>45839</v>
      </c>
      <c r="AR140" s="386">
        <f t="shared" si="52"/>
        <v>45870</v>
      </c>
      <c r="AS140" s="387">
        <f t="shared" si="52"/>
        <v>45901</v>
      </c>
      <c r="AT140" s="386">
        <f t="shared" si="52"/>
        <v>45931</v>
      </c>
      <c r="AU140" s="386">
        <f t="shared" si="52"/>
        <v>45962</v>
      </c>
      <c r="AV140" s="386">
        <f t="shared" si="52"/>
        <v>45992</v>
      </c>
      <c r="AW140" s="385"/>
      <c r="AX140" s="393"/>
      <c r="AY140" s="383"/>
      <c r="AZ140" s="355"/>
      <c r="BA140" s="355"/>
      <c r="BB140" s="355"/>
      <c r="BC140" s="355"/>
      <c r="BD140" s="355"/>
      <c r="BE140" s="355"/>
      <c r="BF140" s="355"/>
      <c r="BG140" s="355"/>
      <c r="BH140" s="355"/>
      <c r="BI140" s="355"/>
      <c r="BJ140" s="355"/>
      <c r="BK140" s="355"/>
      <c r="BL140" s="355"/>
      <c r="BM140" s="355"/>
      <c r="BN140" s="355"/>
      <c r="BO140" s="355"/>
      <c r="BP140" s="355"/>
      <c r="BQ140" s="355"/>
      <c r="BR140" s="355"/>
      <c r="BS140" s="355"/>
      <c r="BT140" s="355"/>
      <c r="BU140" s="355"/>
      <c r="BV140" s="355"/>
      <c r="BW140" s="355"/>
      <c r="BX140" s="355"/>
    </row>
    <row r="141" spans="1:76" ht="23.25" customHeight="1" outlineLevel="1" x14ac:dyDescent="0.2">
      <c r="A141" s="392"/>
      <c r="B141" s="391"/>
      <c r="C141" s="389"/>
      <c r="D141" s="770"/>
      <c r="E141" s="790"/>
      <c r="F141" s="390" t="s">
        <v>108</v>
      </c>
      <c r="G141" s="389"/>
      <c r="H141" s="766"/>
      <c r="I141" s="769"/>
      <c r="J141" s="389"/>
      <c r="K141" s="388">
        <f t="shared" ref="K141:V141" si="53">EOMONTH(K140,0)</f>
        <v>44957</v>
      </c>
      <c r="L141" s="386">
        <f t="shared" si="53"/>
        <v>44985</v>
      </c>
      <c r="M141" s="386">
        <f t="shared" si="53"/>
        <v>45016</v>
      </c>
      <c r="N141" s="388">
        <f t="shared" si="53"/>
        <v>45046</v>
      </c>
      <c r="O141" s="386">
        <f t="shared" si="53"/>
        <v>45077</v>
      </c>
      <c r="P141" s="387">
        <f t="shared" si="53"/>
        <v>45107</v>
      </c>
      <c r="Q141" s="388">
        <f t="shared" si="53"/>
        <v>45138</v>
      </c>
      <c r="R141" s="386">
        <f t="shared" si="53"/>
        <v>45169</v>
      </c>
      <c r="S141" s="387">
        <f t="shared" si="53"/>
        <v>45199</v>
      </c>
      <c r="T141" s="388">
        <f t="shared" si="53"/>
        <v>45230</v>
      </c>
      <c r="U141" s="386">
        <f t="shared" si="53"/>
        <v>45260</v>
      </c>
      <c r="V141" s="387">
        <f t="shared" si="53"/>
        <v>45291</v>
      </c>
      <c r="W141" s="385"/>
      <c r="X141" s="388">
        <f t="shared" ref="X141:AI141" si="54">EOMONTH(X140,0)</f>
        <v>45322</v>
      </c>
      <c r="Y141" s="386">
        <f t="shared" si="54"/>
        <v>45351</v>
      </c>
      <c r="Z141" s="387">
        <f t="shared" si="54"/>
        <v>45382</v>
      </c>
      <c r="AA141" s="388">
        <f t="shared" si="54"/>
        <v>45412</v>
      </c>
      <c r="AB141" s="386">
        <f t="shared" si="54"/>
        <v>45443</v>
      </c>
      <c r="AC141" s="387">
        <f t="shared" si="54"/>
        <v>45473</v>
      </c>
      <c r="AD141" s="388">
        <f t="shared" si="54"/>
        <v>45504</v>
      </c>
      <c r="AE141" s="386">
        <f t="shared" si="54"/>
        <v>45535</v>
      </c>
      <c r="AF141" s="387">
        <f t="shared" si="54"/>
        <v>45565</v>
      </c>
      <c r="AG141" s="386">
        <f t="shared" si="54"/>
        <v>45596</v>
      </c>
      <c r="AH141" s="386">
        <f t="shared" si="54"/>
        <v>45626</v>
      </c>
      <c r="AI141" s="386">
        <f t="shared" si="54"/>
        <v>45657</v>
      </c>
      <c r="AJ141" s="385"/>
      <c r="AK141" s="388">
        <f t="shared" ref="AK141:AV141" si="55">EOMONTH(AK140,0)</f>
        <v>45688</v>
      </c>
      <c r="AL141" s="386">
        <f t="shared" si="55"/>
        <v>45716</v>
      </c>
      <c r="AM141" s="387">
        <f t="shared" si="55"/>
        <v>45747</v>
      </c>
      <c r="AN141" s="386">
        <f t="shared" si="55"/>
        <v>45777</v>
      </c>
      <c r="AO141" s="386">
        <f t="shared" si="55"/>
        <v>45808</v>
      </c>
      <c r="AP141" s="386">
        <f t="shared" si="55"/>
        <v>45838</v>
      </c>
      <c r="AQ141" s="388">
        <f t="shared" si="55"/>
        <v>45869</v>
      </c>
      <c r="AR141" s="386">
        <f t="shared" si="55"/>
        <v>45900</v>
      </c>
      <c r="AS141" s="387">
        <f t="shared" si="55"/>
        <v>45930</v>
      </c>
      <c r="AT141" s="386">
        <f t="shared" si="55"/>
        <v>45961</v>
      </c>
      <c r="AU141" s="386">
        <f t="shared" si="55"/>
        <v>45991</v>
      </c>
      <c r="AV141" s="386">
        <f t="shared" si="55"/>
        <v>46022</v>
      </c>
      <c r="AW141" s="385"/>
      <c r="AX141" s="384"/>
      <c r="AY141" s="383"/>
      <c r="AZ141" s="355"/>
      <c r="BA141" s="355"/>
      <c r="BB141" s="355"/>
      <c r="BC141" s="355"/>
      <c r="BD141" s="355"/>
      <c r="BE141" s="355"/>
      <c r="BF141" s="355"/>
      <c r="BG141" s="355"/>
      <c r="BH141" s="355"/>
      <c r="BI141" s="355"/>
      <c r="BJ141" s="355"/>
      <c r="BK141" s="355"/>
      <c r="BL141" s="355"/>
      <c r="BM141" s="355"/>
      <c r="BN141" s="355"/>
      <c r="BO141" s="355"/>
      <c r="BP141" s="355"/>
      <c r="BQ141" s="355"/>
      <c r="BR141" s="355"/>
      <c r="BS141" s="355"/>
      <c r="BT141" s="355"/>
      <c r="BU141" s="355"/>
      <c r="BV141" s="355"/>
      <c r="BW141" s="355"/>
      <c r="BX141" s="355"/>
    </row>
    <row r="142" spans="1:76" s="345" customFormat="1" ht="25.5" outlineLevel="1" x14ac:dyDescent="0.2">
      <c r="A142" s="779" t="s">
        <v>197</v>
      </c>
      <c r="B142" s="780"/>
      <c r="C142" s="377" t="s">
        <v>142</v>
      </c>
      <c r="D142" s="381" t="s">
        <v>143</v>
      </c>
      <c r="E142" s="380" t="s">
        <v>144</v>
      </c>
      <c r="F142" s="379" t="s">
        <v>145</v>
      </c>
      <c r="G142" s="379" t="s">
        <v>115</v>
      </c>
      <c r="H142" s="767"/>
      <c r="I142" s="378">
        <v>0.5</v>
      </c>
      <c r="J142" s="377" t="s">
        <v>146</v>
      </c>
      <c r="K142" s="783" t="s">
        <v>147</v>
      </c>
      <c r="L142" s="784"/>
      <c r="M142" s="784"/>
      <c r="N142" s="783" t="s">
        <v>148</v>
      </c>
      <c r="O142" s="784"/>
      <c r="P142" s="785"/>
      <c r="Q142" s="783" t="s">
        <v>149</v>
      </c>
      <c r="R142" s="784"/>
      <c r="S142" s="785"/>
      <c r="T142" s="783" t="s">
        <v>150</v>
      </c>
      <c r="U142" s="784"/>
      <c r="V142" s="785"/>
      <c r="W142" s="376" t="str">
        <f>CONCATENATE("FY",K139)</f>
        <v>FY2023</v>
      </c>
      <c r="X142" s="783" t="s">
        <v>147</v>
      </c>
      <c r="Y142" s="784"/>
      <c r="Z142" s="785"/>
      <c r="AA142" s="783" t="s">
        <v>148</v>
      </c>
      <c r="AB142" s="784"/>
      <c r="AC142" s="785"/>
      <c r="AD142" s="783" t="s">
        <v>149</v>
      </c>
      <c r="AE142" s="784"/>
      <c r="AF142" s="785"/>
      <c r="AG142" s="784" t="s">
        <v>150</v>
      </c>
      <c r="AH142" s="784"/>
      <c r="AI142" s="785"/>
      <c r="AJ142" s="376" t="str">
        <f>CONCATENATE("FY",X139)</f>
        <v>FY2024</v>
      </c>
      <c r="AK142" s="783" t="s">
        <v>147</v>
      </c>
      <c r="AL142" s="784"/>
      <c r="AM142" s="785"/>
      <c r="AN142" s="784" t="s">
        <v>148</v>
      </c>
      <c r="AO142" s="784"/>
      <c r="AP142" s="784"/>
      <c r="AQ142" s="783" t="s">
        <v>149</v>
      </c>
      <c r="AR142" s="784"/>
      <c r="AS142" s="785"/>
      <c r="AT142" s="784" t="s">
        <v>150</v>
      </c>
      <c r="AU142" s="784"/>
      <c r="AV142" s="785"/>
      <c r="AW142" s="376" t="str">
        <f>CONCATENATE("FY",AK139)</f>
        <v>FY2025</v>
      </c>
      <c r="AX142" s="375" t="str">
        <f>IF($C$11="January","FY"&amp;RIGHT($C$10,2)+4,"FY"&amp;RIGHT($C$10,2)+4&amp;"-"&amp;(RIGHT($C$10,2)+5))</f>
        <v>FY27</v>
      </c>
      <c r="AY142" s="445" t="s">
        <v>151</v>
      </c>
      <c r="AZ142" s="355"/>
      <c r="BA142" s="355"/>
      <c r="BB142" s="355"/>
      <c r="BC142" s="355"/>
      <c r="BD142" s="355"/>
      <c r="BE142" s="355"/>
      <c r="BF142" s="355"/>
      <c r="BG142" s="355"/>
      <c r="BH142" s="355"/>
      <c r="BI142" s="355"/>
      <c r="BJ142" s="355"/>
      <c r="BK142" s="355"/>
      <c r="BL142" s="355"/>
      <c r="BM142" s="355"/>
      <c r="BN142" s="355"/>
      <c r="BO142" s="355"/>
      <c r="BP142" s="355"/>
      <c r="BQ142" s="355"/>
      <c r="BR142" s="355"/>
      <c r="BS142" s="355"/>
      <c r="BT142" s="355"/>
      <c r="BU142" s="355"/>
      <c r="BV142" s="355"/>
      <c r="BW142" s="355"/>
      <c r="BX142" s="355"/>
    </row>
    <row r="143" spans="1:76" x14ac:dyDescent="0.2">
      <c r="A143" s="781" t="s">
        <v>152</v>
      </c>
      <c r="B143" s="782"/>
      <c r="C143" s="463"/>
      <c r="D143" s="469"/>
      <c r="E143" s="469"/>
      <c r="F143" s="473"/>
      <c r="G143" s="477"/>
      <c r="H143" s="464">
        <f t="shared" ref="H143:H178" si="56">G143*F143</f>
        <v>0</v>
      </c>
      <c r="I143" s="461">
        <f t="shared" ref="I143:I178" si="57">IF(G143&gt;=$I$26,F143,0)</f>
        <v>0</v>
      </c>
      <c r="J143" s="370">
        <f t="shared" ref="J143:J178" si="58">ROUNDDOWN((E143-D143)/30,0)</f>
        <v>0</v>
      </c>
      <c r="K143" s="454">
        <f t="shared" ref="K143:V152" si="59">IF($C$12="A",IF(AND($D143&lt;=K$24,$E143&gt;=K$25),$H143/$J143,0),IF(AND($D143&lt;=K$24,$E143&gt;=K$25),$I143/$J143,0))</f>
        <v>0</v>
      </c>
      <c r="L143" s="455">
        <f t="shared" si="59"/>
        <v>0</v>
      </c>
      <c r="M143" s="456">
        <f t="shared" si="59"/>
        <v>0</v>
      </c>
      <c r="N143" s="211">
        <f t="shared" si="59"/>
        <v>0</v>
      </c>
      <c r="O143" s="211">
        <f t="shared" si="59"/>
        <v>0</v>
      </c>
      <c r="P143" s="369">
        <f t="shared" si="59"/>
        <v>0</v>
      </c>
      <c r="Q143" s="455">
        <f t="shared" si="59"/>
        <v>0</v>
      </c>
      <c r="R143" s="455">
        <f t="shared" si="59"/>
        <v>0</v>
      </c>
      <c r="S143" s="456">
        <f t="shared" si="59"/>
        <v>0</v>
      </c>
      <c r="T143" s="211">
        <f t="shared" si="59"/>
        <v>0</v>
      </c>
      <c r="U143" s="211">
        <f t="shared" si="59"/>
        <v>0</v>
      </c>
      <c r="V143" s="211">
        <f t="shared" si="59"/>
        <v>0</v>
      </c>
      <c r="W143" s="368">
        <f t="shared" ref="W143:W178" si="60">SUM(K143:V143)</f>
        <v>0</v>
      </c>
      <c r="X143" s="454">
        <f t="shared" ref="X143:AI152" si="61">IF($C$12="A",IF(AND($D143&lt;=X$24,$E143&gt;=X$25),$H143/$J143,0),IF(AND($D143&lt;=X$24,$E143&gt;=X$25),$I143/$J143,0))</f>
        <v>0</v>
      </c>
      <c r="Y143" s="455">
        <f t="shared" si="61"/>
        <v>0</v>
      </c>
      <c r="Z143" s="456">
        <f t="shared" si="61"/>
        <v>0</v>
      </c>
      <c r="AA143" s="211">
        <f t="shared" si="61"/>
        <v>0</v>
      </c>
      <c r="AB143" s="211">
        <f t="shared" si="61"/>
        <v>0</v>
      </c>
      <c r="AC143" s="369">
        <f t="shared" si="61"/>
        <v>0</v>
      </c>
      <c r="AD143" s="455">
        <f t="shared" si="61"/>
        <v>0</v>
      </c>
      <c r="AE143" s="455">
        <f t="shared" si="61"/>
        <v>0</v>
      </c>
      <c r="AF143" s="456">
        <f t="shared" si="61"/>
        <v>0</v>
      </c>
      <c r="AG143" s="211">
        <f t="shared" si="61"/>
        <v>0</v>
      </c>
      <c r="AH143" s="211">
        <f t="shared" si="61"/>
        <v>0</v>
      </c>
      <c r="AI143" s="211">
        <f t="shared" si="61"/>
        <v>0</v>
      </c>
      <c r="AJ143" s="368">
        <f t="shared" ref="AJ143:AJ178" si="62">SUM(X143:AI143)</f>
        <v>0</v>
      </c>
      <c r="AK143" s="454">
        <f t="shared" ref="AK143:AV152" si="63">IF($C$12="A",IF(AND($D143&lt;=AK$24,$E143&gt;=AK$25),$H143/$J143,0),IF(AND($D143&lt;=AK$24,$E143&gt;=AK$25),$I143/$J143,0))</f>
        <v>0</v>
      </c>
      <c r="AL143" s="455">
        <f t="shared" si="63"/>
        <v>0</v>
      </c>
      <c r="AM143" s="456">
        <f t="shared" si="63"/>
        <v>0</v>
      </c>
      <c r="AN143" s="211">
        <f t="shared" si="63"/>
        <v>0</v>
      </c>
      <c r="AO143" s="211">
        <f t="shared" si="63"/>
        <v>0</v>
      </c>
      <c r="AP143" s="369">
        <f t="shared" si="63"/>
        <v>0</v>
      </c>
      <c r="AQ143" s="455">
        <f t="shared" si="63"/>
        <v>0</v>
      </c>
      <c r="AR143" s="455">
        <f t="shared" si="63"/>
        <v>0</v>
      </c>
      <c r="AS143" s="456">
        <f t="shared" si="63"/>
        <v>0</v>
      </c>
      <c r="AT143" s="211">
        <f t="shared" si="63"/>
        <v>0</v>
      </c>
      <c r="AU143" s="211">
        <f t="shared" si="63"/>
        <v>0</v>
      </c>
      <c r="AV143" s="211">
        <f t="shared" si="63"/>
        <v>0</v>
      </c>
      <c r="AW143" s="368">
        <f t="shared" ref="AW143:AW178" si="64">SUM(AK143:AV143)</f>
        <v>0</v>
      </c>
      <c r="AX143" s="367" t="e">
        <f>SUM(#REF!)</f>
        <v>#REF!</v>
      </c>
      <c r="AY143" s="373"/>
      <c r="AZ143" s="355"/>
      <c r="BA143" s="355"/>
      <c r="BB143" s="355"/>
      <c r="BC143" s="355"/>
      <c r="BD143" s="355"/>
      <c r="BE143" s="355"/>
      <c r="BF143" s="355"/>
      <c r="BG143" s="355"/>
      <c r="BH143" s="355"/>
      <c r="BI143" s="355"/>
      <c r="BJ143" s="355"/>
      <c r="BK143" s="355"/>
      <c r="BL143" s="355"/>
      <c r="BM143" s="355"/>
      <c r="BN143" s="355"/>
      <c r="BO143" s="355"/>
      <c r="BP143" s="355"/>
      <c r="BQ143" s="355"/>
      <c r="BR143" s="355"/>
      <c r="BS143" s="355"/>
      <c r="BT143" s="355"/>
      <c r="BU143" s="355"/>
      <c r="BV143" s="355"/>
      <c r="BW143" s="355"/>
      <c r="BX143" s="355"/>
    </row>
    <row r="144" spans="1:76" x14ac:dyDescent="0.2">
      <c r="A144" s="781" t="s">
        <v>153</v>
      </c>
      <c r="B144" s="782" t="s">
        <v>154</v>
      </c>
      <c r="C144" s="465"/>
      <c r="D144" s="470"/>
      <c r="E144" s="470"/>
      <c r="F144" s="474"/>
      <c r="G144" s="478"/>
      <c r="H144" s="466">
        <f t="shared" si="56"/>
        <v>0</v>
      </c>
      <c r="I144" s="462">
        <f t="shared" si="57"/>
        <v>0</v>
      </c>
      <c r="J144" s="370">
        <f t="shared" si="58"/>
        <v>0</v>
      </c>
      <c r="K144" s="454">
        <f t="shared" si="59"/>
        <v>0</v>
      </c>
      <c r="L144" s="455">
        <f t="shared" si="59"/>
        <v>0</v>
      </c>
      <c r="M144" s="456">
        <f t="shared" si="59"/>
        <v>0</v>
      </c>
      <c r="N144" s="211">
        <f t="shared" si="59"/>
        <v>0</v>
      </c>
      <c r="O144" s="211">
        <f t="shared" si="59"/>
        <v>0</v>
      </c>
      <c r="P144" s="369">
        <f t="shared" si="59"/>
        <v>0</v>
      </c>
      <c r="Q144" s="455">
        <f t="shared" si="59"/>
        <v>0</v>
      </c>
      <c r="R144" s="455">
        <f t="shared" si="59"/>
        <v>0</v>
      </c>
      <c r="S144" s="456">
        <f t="shared" si="59"/>
        <v>0</v>
      </c>
      <c r="T144" s="211">
        <f t="shared" si="59"/>
        <v>0</v>
      </c>
      <c r="U144" s="211">
        <f t="shared" si="59"/>
        <v>0</v>
      </c>
      <c r="V144" s="211">
        <f t="shared" si="59"/>
        <v>0</v>
      </c>
      <c r="W144" s="368">
        <f t="shared" si="60"/>
        <v>0</v>
      </c>
      <c r="X144" s="454">
        <f t="shared" si="61"/>
        <v>0</v>
      </c>
      <c r="Y144" s="455">
        <f t="shared" si="61"/>
        <v>0</v>
      </c>
      <c r="Z144" s="456">
        <f t="shared" si="61"/>
        <v>0</v>
      </c>
      <c r="AA144" s="211">
        <f t="shared" si="61"/>
        <v>0</v>
      </c>
      <c r="AB144" s="211">
        <f t="shared" si="61"/>
        <v>0</v>
      </c>
      <c r="AC144" s="369">
        <f t="shared" si="61"/>
        <v>0</v>
      </c>
      <c r="AD144" s="455">
        <f t="shared" si="61"/>
        <v>0</v>
      </c>
      <c r="AE144" s="455">
        <f t="shared" si="61"/>
        <v>0</v>
      </c>
      <c r="AF144" s="456">
        <f t="shared" si="61"/>
        <v>0</v>
      </c>
      <c r="AG144" s="211">
        <f t="shared" si="61"/>
        <v>0</v>
      </c>
      <c r="AH144" s="211">
        <f t="shared" si="61"/>
        <v>0</v>
      </c>
      <c r="AI144" s="211">
        <f t="shared" si="61"/>
        <v>0</v>
      </c>
      <c r="AJ144" s="368">
        <f t="shared" si="62"/>
        <v>0</v>
      </c>
      <c r="AK144" s="454">
        <f t="shared" si="63"/>
        <v>0</v>
      </c>
      <c r="AL144" s="455">
        <f t="shared" si="63"/>
        <v>0</v>
      </c>
      <c r="AM144" s="456">
        <f t="shared" si="63"/>
        <v>0</v>
      </c>
      <c r="AN144" s="211">
        <f t="shared" si="63"/>
        <v>0</v>
      </c>
      <c r="AO144" s="211">
        <f t="shared" si="63"/>
        <v>0</v>
      </c>
      <c r="AP144" s="369">
        <f t="shared" si="63"/>
        <v>0</v>
      </c>
      <c r="AQ144" s="455">
        <f t="shared" si="63"/>
        <v>0</v>
      </c>
      <c r="AR144" s="455">
        <f t="shared" si="63"/>
        <v>0</v>
      </c>
      <c r="AS144" s="456">
        <f t="shared" si="63"/>
        <v>0</v>
      </c>
      <c r="AT144" s="211">
        <f t="shared" si="63"/>
        <v>0</v>
      </c>
      <c r="AU144" s="211">
        <f t="shared" si="63"/>
        <v>0</v>
      </c>
      <c r="AV144" s="211">
        <f t="shared" si="63"/>
        <v>0</v>
      </c>
      <c r="AW144" s="368">
        <f t="shared" si="64"/>
        <v>0</v>
      </c>
      <c r="AX144" s="367" t="e">
        <f>SUM(#REF!)</f>
        <v>#REF!</v>
      </c>
      <c r="AY144" s="373"/>
      <c r="AZ144" s="355"/>
      <c r="BA144" s="355"/>
      <c r="BB144" s="355"/>
      <c r="BC144" s="355"/>
      <c r="BD144" s="355"/>
      <c r="BE144" s="355"/>
      <c r="BF144" s="355"/>
      <c r="BG144" s="355"/>
      <c r="BH144" s="355"/>
      <c r="BI144" s="355"/>
      <c r="BJ144" s="355"/>
      <c r="BK144" s="355"/>
      <c r="BL144" s="355"/>
      <c r="BM144" s="355"/>
      <c r="BN144" s="355"/>
      <c r="BO144" s="355"/>
      <c r="BP144" s="355"/>
      <c r="BQ144" s="355"/>
      <c r="BR144" s="355"/>
      <c r="BS144" s="355"/>
      <c r="BT144" s="355"/>
      <c r="BU144" s="355"/>
      <c r="BV144" s="355"/>
      <c r="BW144" s="355"/>
      <c r="BX144" s="355"/>
    </row>
    <row r="145" spans="1:76" x14ac:dyDescent="0.2">
      <c r="A145" s="781" t="s">
        <v>155</v>
      </c>
      <c r="B145" s="782" t="s">
        <v>154</v>
      </c>
      <c r="C145" s="465"/>
      <c r="D145" s="470"/>
      <c r="E145" s="470"/>
      <c r="F145" s="474"/>
      <c r="G145" s="478"/>
      <c r="H145" s="466">
        <f t="shared" si="56"/>
        <v>0</v>
      </c>
      <c r="I145" s="462">
        <f t="shared" si="57"/>
        <v>0</v>
      </c>
      <c r="J145" s="370">
        <f t="shared" si="58"/>
        <v>0</v>
      </c>
      <c r="K145" s="454">
        <f t="shared" si="59"/>
        <v>0</v>
      </c>
      <c r="L145" s="455">
        <f t="shared" si="59"/>
        <v>0</v>
      </c>
      <c r="M145" s="456">
        <f t="shared" si="59"/>
        <v>0</v>
      </c>
      <c r="N145" s="211">
        <f t="shared" si="59"/>
        <v>0</v>
      </c>
      <c r="O145" s="211">
        <f t="shared" si="59"/>
        <v>0</v>
      </c>
      <c r="P145" s="369">
        <f t="shared" si="59"/>
        <v>0</v>
      </c>
      <c r="Q145" s="455">
        <f t="shared" si="59"/>
        <v>0</v>
      </c>
      <c r="R145" s="455">
        <f t="shared" si="59"/>
        <v>0</v>
      </c>
      <c r="S145" s="456">
        <f t="shared" si="59"/>
        <v>0</v>
      </c>
      <c r="T145" s="211">
        <f t="shared" si="59"/>
        <v>0</v>
      </c>
      <c r="U145" s="211">
        <f t="shared" si="59"/>
        <v>0</v>
      </c>
      <c r="V145" s="211">
        <f t="shared" si="59"/>
        <v>0</v>
      </c>
      <c r="W145" s="368">
        <f t="shared" si="60"/>
        <v>0</v>
      </c>
      <c r="X145" s="454">
        <f t="shared" si="61"/>
        <v>0</v>
      </c>
      <c r="Y145" s="455">
        <f t="shared" si="61"/>
        <v>0</v>
      </c>
      <c r="Z145" s="456">
        <f t="shared" si="61"/>
        <v>0</v>
      </c>
      <c r="AA145" s="211">
        <f t="shared" si="61"/>
        <v>0</v>
      </c>
      <c r="AB145" s="211">
        <f t="shared" si="61"/>
        <v>0</v>
      </c>
      <c r="AC145" s="369">
        <f t="shared" si="61"/>
        <v>0</v>
      </c>
      <c r="AD145" s="455">
        <f t="shared" si="61"/>
        <v>0</v>
      </c>
      <c r="AE145" s="455">
        <f t="shared" si="61"/>
        <v>0</v>
      </c>
      <c r="AF145" s="456">
        <f t="shared" si="61"/>
        <v>0</v>
      </c>
      <c r="AG145" s="211">
        <f t="shared" si="61"/>
        <v>0</v>
      </c>
      <c r="AH145" s="211">
        <f t="shared" si="61"/>
        <v>0</v>
      </c>
      <c r="AI145" s="211">
        <f t="shared" si="61"/>
        <v>0</v>
      </c>
      <c r="AJ145" s="368">
        <f t="shared" si="62"/>
        <v>0</v>
      </c>
      <c r="AK145" s="454">
        <f t="shared" si="63"/>
        <v>0</v>
      </c>
      <c r="AL145" s="455">
        <f t="shared" si="63"/>
        <v>0</v>
      </c>
      <c r="AM145" s="456">
        <f t="shared" si="63"/>
        <v>0</v>
      </c>
      <c r="AN145" s="211">
        <f t="shared" si="63"/>
        <v>0</v>
      </c>
      <c r="AO145" s="211">
        <f t="shared" si="63"/>
        <v>0</v>
      </c>
      <c r="AP145" s="369">
        <f t="shared" si="63"/>
        <v>0</v>
      </c>
      <c r="AQ145" s="455">
        <f t="shared" si="63"/>
        <v>0</v>
      </c>
      <c r="AR145" s="455">
        <f t="shared" si="63"/>
        <v>0</v>
      </c>
      <c r="AS145" s="456">
        <f t="shared" si="63"/>
        <v>0</v>
      </c>
      <c r="AT145" s="211">
        <f t="shared" si="63"/>
        <v>0</v>
      </c>
      <c r="AU145" s="211">
        <f t="shared" si="63"/>
        <v>0</v>
      </c>
      <c r="AV145" s="211">
        <f t="shared" si="63"/>
        <v>0</v>
      </c>
      <c r="AW145" s="368">
        <f t="shared" si="64"/>
        <v>0</v>
      </c>
      <c r="AX145" s="367" t="e">
        <f>SUM(#REF!)</f>
        <v>#REF!</v>
      </c>
      <c r="AY145" s="373"/>
      <c r="AZ145" s="355"/>
      <c r="BA145" s="355"/>
      <c r="BB145" s="355"/>
      <c r="BC145" s="355"/>
      <c r="BD145" s="355"/>
      <c r="BE145" s="355"/>
      <c r="BF145" s="355"/>
      <c r="BG145" s="355"/>
      <c r="BH145" s="355"/>
      <c r="BI145" s="355"/>
      <c r="BJ145" s="355"/>
      <c r="BK145" s="355"/>
      <c r="BL145" s="355"/>
      <c r="BM145" s="355"/>
      <c r="BN145" s="355"/>
      <c r="BO145" s="355"/>
      <c r="BP145" s="355"/>
      <c r="BQ145" s="355"/>
      <c r="BR145" s="355"/>
      <c r="BS145" s="355"/>
      <c r="BT145" s="355"/>
      <c r="BU145" s="355"/>
      <c r="BV145" s="355"/>
      <c r="BW145" s="355"/>
      <c r="BX145" s="355"/>
    </row>
    <row r="146" spans="1:76" x14ac:dyDescent="0.2">
      <c r="A146" s="781" t="s">
        <v>156</v>
      </c>
      <c r="B146" s="782" t="s">
        <v>154</v>
      </c>
      <c r="C146" s="465"/>
      <c r="D146" s="470"/>
      <c r="E146" s="470"/>
      <c r="F146" s="474"/>
      <c r="G146" s="478"/>
      <c r="H146" s="466">
        <f t="shared" si="56"/>
        <v>0</v>
      </c>
      <c r="I146" s="462">
        <f t="shared" si="57"/>
        <v>0</v>
      </c>
      <c r="J146" s="370">
        <f t="shared" si="58"/>
        <v>0</v>
      </c>
      <c r="K146" s="454">
        <f t="shared" si="59"/>
        <v>0</v>
      </c>
      <c r="L146" s="455">
        <f t="shared" si="59"/>
        <v>0</v>
      </c>
      <c r="M146" s="456">
        <f t="shared" si="59"/>
        <v>0</v>
      </c>
      <c r="N146" s="211">
        <f t="shared" si="59"/>
        <v>0</v>
      </c>
      <c r="O146" s="211">
        <f t="shared" si="59"/>
        <v>0</v>
      </c>
      <c r="P146" s="369">
        <f t="shared" si="59"/>
        <v>0</v>
      </c>
      <c r="Q146" s="455">
        <f t="shared" si="59"/>
        <v>0</v>
      </c>
      <c r="R146" s="455">
        <f t="shared" si="59"/>
        <v>0</v>
      </c>
      <c r="S146" s="456">
        <f t="shared" si="59"/>
        <v>0</v>
      </c>
      <c r="T146" s="211">
        <f t="shared" si="59"/>
        <v>0</v>
      </c>
      <c r="U146" s="211">
        <f t="shared" si="59"/>
        <v>0</v>
      </c>
      <c r="V146" s="211">
        <f t="shared" si="59"/>
        <v>0</v>
      </c>
      <c r="W146" s="368">
        <f t="shared" si="60"/>
        <v>0</v>
      </c>
      <c r="X146" s="454">
        <f t="shared" si="61"/>
        <v>0</v>
      </c>
      <c r="Y146" s="455">
        <f t="shared" si="61"/>
        <v>0</v>
      </c>
      <c r="Z146" s="456">
        <f t="shared" si="61"/>
        <v>0</v>
      </c>
      <c r="AA146" s="211">
        <f t="shared" si="61"/>
        <v>0</v>
      </c>
      <c r="AB146" s="211">
        <f t="shared" si="61"/>
        <v>0</v>
      </c>
      <c r="AC146" s="369">
        <f t="shared" si="61"/>
        <v>0</v>
      </c>
      <c r="AD146" s="455">
        <f t="shared" si="61"/>
        <v>0</v>
      </c>
      <c r="AE146" s="455">
        <f t="shared" si="61"/>
        <v>0</v>
      </c>
      <c r="AF146" s="456">
        <f t="shared" si="61"/>
        <v>0</v>
      </c>
      <c r="AG146" s="211">
        <f t="shared" si="61"/>
        <v>0</v>
      </c>
      <c r="AH146" s="211">
        <f t="shared" si="61"/>
        <v>0</v>
      </c>
      <c r="AI146" s="211">
        <f t="shared" si="61"/>
        <v>0</v>
      </c>
      <c r="AJ146" s="368">
        <f t="shared" si="62"/>
        <v>0</v>
      </c>
      <c r="AK146" s="454">
        <f t="shared" si="63"/>
        <v>0</v>
      </c>
      <c r="AL146" s="455">
        <f t="shared" si="63"/>
        <v>0</v>
      </c>
      <c r="AM146" s="456">
        <f t="shared" si="63"/>
        <v>0</v>
      </c>
      <c r="AN146" s="211">
        <f t="shared" si="63"/>
        <v>0</v>
      </c>
      <c r="AO146" s="211">
        <f t="shared" si="63"/>
        <v>0</v>
      </c>
      <c r="AP146" s="369">
        <f t="shared" si="63"/>
        <v>0</v>
      </c>
      <c r="AQ146" s="455">
        <f t="shared" si="63"/>
        <v>0</v>
      </c>
      <c r="AR146" s="455">
        <f t="shared" si="63"/>
        <v>0</v>
      </c>
      <c r="AS146" s="456">
        <f t="shared" si="63"/>
        <v>0</v>
      </c>
      <c r="AT146" s="211">
        <f t="shared" si="63"/>
        <v>0</v>
      </c>
      <c r="AU146" s="211">
        <f t="shared" si="63"/>
        <v>0</v>
      </c>
      <c r="AV146" s="211">
        <f t="shared" si="63"/>
        <v>0</v>
      </c>
      <c r="AW146" s="368">
        <f t="shared" si="64"/>
        <v>0</v>
      </c>
      <c r="AX146" s="367" t="e">
        <f>SUM(#REF!)</f>
        <v>#REF!</v>
      </c>
      <c r="AY146" s="373"/>
      <c r="AZ146" s="355"/>
      <c r="BA146" s="355"/>
      <c r="BB146" s="355"/>
      <c r="BC146" s="355"/>
      <c r="BD146" s="355"/>
      <c r="BE146" s="355"/>
      <c r="BF146" s="355"/>
      <c r="BG146" s="355"/>
      <c r="BH146" s="355"/>
      <c r="BI146" s="355"/>
      <c r="BJ146" s="355"/>
      <c r="BK146" s="355"/>
      <c r="BL146" s="355"/>
      <c r="BM146" s="355"/>
      <c r="BN146" s="355"/>
      <c r="BO146" s="355"/>
      <c r="BP146" s="355"/>
      <c r="BQ146" s="355"/>
      <c r="BR146" s="355"/>
      <c r="BS146" s="355"/>
      <c r="BT146" s="355"/>
      <c r="BU146" s="355"/>
      <c r="BV146" s="355"/>
      <c r="BW146" s="355"/>
      <c r="BX146" s="355"/>
    </row>
    <row r="147" spans="1:76" x14ac:dyDescent="0.2">
      <c r="A147" s="781" t="s">
        <v>157</v>
      </c>
      <c r="B147" s="782" t="s">
        <v>154</v>
      </c>
      <c r="C147" s="465"/>
      <c r="D147" s="470"/>
      <c r="E147" s="470"/>
      <c r="F147" s="474"/>
      <c r="G147" s="478"/>
      <c r="H147" s="466">
        <f t="shared" si="56"/>
        <v>0</v>
      </c>
      <c r="I147" s="462">
        <f t="shared" si="57"/>
        <v>0</v>
      </c>
      <c r="J147" s="370">
        <f t="shared" si="58"/>
        <v>0</v>
      </c>
      <c r="K147" s="454">
        <f t="shared" si="59"/>
        <v>0</v>
      </c>
      <c r="L147" s="455">
        <f t="shared" si="59"/>
        <v>0</v>
      </c>
      <c r="M147" s="456">
        <f t="shared" si="59"/>
        <v>0</v>
      </c>
      <c r="N147" s="211">
        <f t="shared" si="59"/>
        <v>0</v>
      </c>
      <c r="O147" s="211">
        <f t="shared" si="59"/>
        <v>0</v>
      </c>
      <c r="P147" s="369">
        <f t="shared" si="59"/>
        <v>0</v>
      </c>
      <c r="Q147" s="455">
        <f t="shared" si="59"/>
        <v>0</v>
      </c>
      <c r="R147" s="455">
        <f t="shared" si="59"/>
        <v>0</v>
      </c>
      <c r="S147" s="456">
        <f t="shared" si="59"/>
        <v>0</v>
      </c>
      <c r="T147" s="211">
        <f t="shared" si="59"/>
        <v>0</v>
      </c>
      <c r="U147" s="211">
        <f t="shared" si="59"/>
        <v>0</v>
      </c>
      <c r="V147" s="211">
        <f t="shared" si="59"/>
        <v>0</v>
      </c>
      <c r="W147" s="368">
        <f t="shared" si="60"/>
        <v>0</v>
      </c>
      <c r="X147" s="454">
        <f t="shared" si="61"/>
        <v>0</v>
      </c>
      <c r="Y147" s="455">
        <f t="shared" si="61"/>
        <v>0</v>
      </c>
      <c r="Z147" s="456">
        <f t="shared" si="61"/>
        <v>0</v>
      </c>
      <c r="AA147" s="211">
        <f t="shared" si="61"/>
        <v>0</v>
      </c>
      <c r="AB147" s="211">
        <f t="shared" si="61"/>
        <v>0</v>
      </c>
      <c r="AC147" s="369">
        <f t="shared" si="61"/>
        <v>0</v>
      </c>
      <c r="AD147" s="455">
        <f t="shared" si="61"/>
        <v>0</v>
      </c>
      <c r="AE147" s="455">
        <f t="shared" si="61"/>
        <v>0</v>
      </c>
      <c r="AF147" s="456">
        <f t="shared" si="61"/>
        <v>0</v>
      </c>
      <c r="AG147" s="211">
        <f t="shared" si="61"/>
        <v>0</v>
      </c>
      <c r="AH147" s="211">
        <f t="shared" si="61"/>
        <v>0</v>
      </c>
      <c r="AI147" s="211">
        <f t="shared" si="61"/>
        <v>0</v>
      </c>
      <c r="AJ147" s="368">
        <f t="shared" si="62"/>
        <v>0</v>
      </c>
      <c r="AK147" s="454">
        <f t="shared" si="63"/>
        <v>0</v>
      </c>
      <c r="AL147" s="455">
        <f t="shared" si="63"/>
        <v>0</v>
      </c>
      <c r="AM147" s="456">
        <f t="shared" si="63"/>
        <v>0</v>
      </c>
      <c r="AN147" s="211">
        <f t="shared" si="63"/>
        <v>0</v>
      </c>
      <c r="AO147" s="211">
        <f t="shared" si="63"/>
        <v>0</v>
      </c>
      <c r="AP147" s="369">
        <f t="shared" si="63"/>
        <v>0</v>
      </c>
      <c r="AQ147" s="455">
        <f t="shared" si="63"/>
        <v>0</v>
      </c>
      <c r="AR147" s="455">
        <f t="shared" si="63"/>
        <v>0</v>
      </c>
      <c r="AS147" s="456">
        <f t="shared" si="63"/>
        <v>0</v>
      </c>
      <c r="AT147" s="211">
        <f t="shared" si="63"/>
        <v>0</v>
      </c>
      <c r="AU147" s="211">
        <f t="shared" si="63"/>
        <v>0</v>
      </c>
      <c r="AV147" s="211">
        <f t="shared" si="63"/>
        <v>0</v>
      </c>
      <c r="AW147" s="368">
        <f t="shared" si="64"/>
        <v>0</v>
      </c>
      <c r="AX147" s="367" t="e">
        <f>SUM(#REF!)</f>
        <v>#REF!</v>
      </c>
      <c r="AY147" s="366"/>
      <c r="AZ147" s="355"/>
      <c r="BA147" s="355"/>
      <c r="BB147" s="355"/>
      <c r="BC147" s="355"/>
      <c r="BD147" s="355"/>
      <c r="BE147" s="355"/>
      <c r="BF147" s="355"/>
      <c r="BG147" s="355"/>
      <c r="BH147" s="355"/>
      <c r="BI147" s="355"/>
      <c r="BJ147" s="355"/>
      <c r="BK147" s="355"/>
      <c r="BL147" s="355"/>
      <c r="BM147" s="355"/>
      <c r="BN147" s="355"/>
      <c r="BO147" s="355"/>
      <c r="BP147" s="355"/>
      <c r="BQ147" s="355"/>
      <c r="BR147" s="355"/>
      <c r="BS147" s="355"/>
      <c r="BT147" s="355"/>
      <c r="BU147" s="355"/>
      <c r="BV147" s="355"/>
      <c r="BW147" s="355"/>
      <c r="BX147" s="355"/>
    </row>
    <row r="148" spans="1:76" x14ac:dyDescent="0.2">
      <c r="A148" s="781" t="s">
        <v>158</v>
      </c>
      <c r="B148" s="782" t="s">
        <v>154</v>
      </c>
      <c r="C148" s="465"/>
      <c r="D148" s="470"/>
      <c r="E148" s="470"/>
      <c r="F148" s="474"/>
      <c r="G148" s="478"/>
      <c r="H148" s="466">
        <f t="shared" si="56"/>
        <v>0</v>
      </c>
      <c r="I148" s="462">
        <f t="shared" si="57"/>
        <v>0</v>
      </c>
      <c r="J148" s="370">
        <f t="shared" si="58"/>
        <v>0</v>
      </c>
      <c r="K148" s="454">
        <f t="shared" si="59"/>
        <v>0</v>
      </c>
      <c r="L148" s="455">
        <f t="shared" si="59"/>
        <v>0</v>
      </c>
      <c r="M148" s="456">
        <f t="shared" si="59"/>
        <v>0</v>
      </c>
      <c r="N148" s="211">
        <f t="shared" si="59"/>
        <v>0</v>
      </c>
      <c r="O148" s="211">
        <f t="shared" si="59"/>
        <v>0</v>
      </c>
      <c r="P148" s="369">
        <f t="shared" si="59"/>
        <v>0</v>
      </c>
      <c r="Q148" s="455">
        <f t="shared" si="59"/>
        <v>0</v>
      </c>
      <c r="R148" s="455">
        <f t="shared" si="59"/>
        <v>0</v>
      </c>
      <c r="S148" s="456">
        <f t="shared" si="59"/>
        <v>0</v>
      </c>
      <c r="T148" s="211">
        <f t="shared" si="59"/>
        <v>0</v>
      </c>
      <c r="U148" s="211">
        <f t="shared" si="59"/>
        <v>0</v>
      </c>
      <c r="V148" s="211">
        <f t="shared" si="59"/>
        <v>0</v>
      </c>
      <c r="W148" s="368">
        <f t="shared" si="60"/>
        <v>0</v>
      </c>
      <c r="X148" s="454">
        <f t="shared" si="61"/>
        <v>0</v>
      </c>
      <c r="Y148" s="455">
        <f t="shared" si="61"/>
        <v>0</v>
      </c>
      <c r="Z148" s="456">
        <f t="shared" si="61"/>
        <v>0</v>
      </c>
      <c r="AA148" s="211">
        <f t="shared" si="61"/>
        <v>0</v>
      </c>
      <c r="AB148" s="211">
        <f t="shared" si="61"/>
        <v>0</v>
      </c>
      <c r="AC148" s="369">
        <f t="shared" si="61"/>
        <v>0</v>
      </c>
      <c r="AD148" s="455">
        <f t="shared" si="61"/>
        <v>0</v>
      </c>
      <c r="AE148" s="455">
        <f t="shared" si="61"/>
        <v>0</v>
      </c>
      <c r="AF148" s="456">
        <f t="shared" si="61"/>
        <v>0</v>
      </c>
      <c r="AG148" s="211">
        <f t="shared" si="61"/>
        <v>0</v>
      </c>
      <c r="AH148" s="211">
        <f t="shared" si="61"/>
        <v>0</v>
      </c>
      <c r="AI148" s="211">
        <f t="shared" si="61"/>
        <v>0</v>
      </c>
      <c r="AJ148" s="368">
        <f t="shared" si="62"/>
        <v>0</v>
      </c>
      <c r="AK148" s="454">
        <f t="shared" si="63"/>
        <v>0</v>
      </c>
      <c r="AL148" s="455">
        <f t="shared" si="63"/>
        <v>0</v>
      </c>
      <c r="AM148" s="456">
        <f t="shared" si="63"/>
        <v>0</v>
      </c>
      <c r="AN148" s="211">
        <f t="shared" si="63"/>
        <v>0</v>
      </c>
      <c r="AO148" s="211">
        <f t="shared" si="63"/>
        <v>0</v>
      </c>
      <c r="AP148" s="369">
        <f t="shared" si="63"/>
        <v>0</v>
      </c>
      <c r="AQ148" s="455">
        <f t="shared" si="63"/>
        <v>0</v>
      </c>
      <c r="AR148" s="455">
        <f t="shared" si="63"/>
        <v>0</v>
      </c>
      <c r="AS148" s="456">
        <f t="shared" si="63"/>
        <v>0</v>
      </c>
      <c r="AT148" s="211">
        <f t="shared" si="63"/>
        <v>0</v>
      </c>
      <c r="AU148" s="211">
        <f t="shared" si="63"/>
        <v>0</v>
      </c>
      <c r="AV148" s="211">
        <f t="shared" si="63"/>
        <v>0</v>
      </c>
      <c r="AW148" s="368">
        <f t="shared" si="64"/>
        <v>0</v>
      </c>
      <c r="AX148" s="367" t="e">
        <f>SUM(#REF!)</f>
        <v>#REF!</v>
      </c>
      <c r="AY148" s="373"/>
      <c r="AZ148" s="355"/>
      <c r="BA148" s="355"/>
      <c r="BB148" s="355"/>
      <c r="BC148" s="355"/>
      <c r="BD148" s="355"/>
      <c r="BE148" s="355"/>
      <c r="BF148" s="355"/>
      <c r="BG148" s="355"/>
      <c r="BH148" s="355"/>
      <c r="BI148" s="355"/>
      <c r="BJ148" s="355"/>
      <c r="BK148" s="355"/>
      <c r="BL148" s="355"/>
      <c r="BM148" s="355"/>
      <c r="BN148" s="355"/>
      <c r="BO148" s="355"/>
      <c r="BP148" s="355"/>
      <c r="BQ148" s="355"/>
      <c r="BR148" s="355"/>
      <c r="BS148" s="355"/>
      <c r="BT148" s="355"/>
      <c r="BU148" s="355"/>
      <c r="BV148" s="355"/>
      <c r="BW148" s="355"/>
      <c r="BX148" s="355"/>
    </row>
    <row r="149" spans="1:76" x14ac:dyDescent="0.2">
      <c r="A149" s="781" t="s">
        <v>159</v>
      </c>
      <c r="B149" s="782" t="s">
        <v>154</v>
      </c>
      <c r="C149" s="465"/>
      <c r="D149" s="470"/>
      <c r="E149" s="470"/>
      <c r="F149" s="474"/>
      <c r="G149" s="478"/>
      <c r="H149" s="466">
        <f t="shared" si="56"/>
        <v>0</v>
      </c>
      <c r="I149" s="462">
        <f t="shared" si="57"/>
        <v>0</v>
      </c>
      <c r="J149" s="370">
        <f t="shared" si="58"/>
        <v>0</v>
      </c>
      <c r="K149" s="454">
        <f t="shared" si="59"/>
        <v>0</v>
      </c>
      <c r="L149" s="455">
        <f t="shared" si="59"/>
        <v>0</v>
      </c>
      <c r="M149" s="456">
        <f t="shared" si="59"/>
        <v>0</v>
      </c>
      <c r="N149" s="211">
        <f t="shared" si="59"/>
        <v>0</v>
      </c>
      <c r="O149" s="211">
        <f t="shared" si="59"/>
        <v>0</v>
      </c>
      <c r="P149" s="369">
        <f t="shared" si="59"/>
        <v>0</v>
      </c>
      <c r="Q149" s="455">
        <f t="shared" si="59"/>
        <v>0</v>
      </c>
      <c r="R149" s="455">
        <f t="shared" si="59"/>
        <v>0</v>
      </c>
      <c r="S149" s="456">
        <f t="shared" si="59"/>
        <v>0</v>
      </c>
      <c r="T149" s="211">
        <f t="shared" si="59"/>
        <v>0</v>
      </c>
      <c r="U149" s="211">
        <f t="shared" si="59"/>
        <v>0</v>
      </c>
      <c r="V149" s="211">
        <f t="shared" si="59"/>
        <v>0</v>
      </c>
      <c r="W149" s="368">
        <f t="shared" si="60"/>
        <v>0</v>
      </c>
      <c r="X149" s="454">
        <f t="shared" si="61"/>
        <v>0</v>
      </c>
      <c r="Y149" s="455">
        <f t="shared" si="61"/>
        <v>0</v>
      </c>
      <c r="Z149" s="456">
        <f t="shared" si="61"/>
        <v>0</v>
      </c>
      <c r="AA149" s="211">
        <f t="shared" si="61"/>
        <v>0</v>
      </c>
      <c r="AB149" s="211">
        <f t="shared" si="61"/>
        <v>0</v>
      </c>
      <c r="AC149" s="369">
        <f t="shared" si="61"/>
        <v>0</v>
      </c>
      <c r="AD149" s="455">
        <f t="shared" si="61"/>
        <v>0</v>
      </c>
      <c r="AE149" s="455">
        <f t="shared" si="61"/>
        <v>0</v>
      </c>
      <c r="AF149" s="456">
        <f t="shared" si="61"/>
        <v>0</v>
      </c>
      <c r="AG149" s="211">
        <f t="shared" si="61"/>
        <v>0</v>
      </c>
      <c r="AH149" s="211">
        <f t="shared" si="61"/>
        <v>0</v>
      </c>
      <c r="AI149" s="211">
        <f t="shared" si="61"/>
        <v>0</v>
      </c>
      <c r="AJ149" s="368">
        <f t="shared" si="62"/>
        <v>0</v>
      </c>
      <c r="AK149" s="454">
        <f t="shared" si="63"/>
        <v>0</v>
      </c>
      <c r="AL149" s="455">
        <f t="shared" si="63"/>
        <v>0</v>
      </c>
      <c r="AM149" s="456">
        <f t="shared" si="63"/>
        <v>0</v>
      </c>
      <c r="AN149" s="211">
        <f t="shared" si="63"/>
        <v>0</v>
      </c>
      <c r="AO149" s="211">
        <f t="shared" si="63"/>
        <v>0</v>
      </c>
      <c r="AP149" s="369">
        <f t="shared" si="63"/>
        <v>0</v>
      </c>
      <c r="AQ149" s="455">
        <f t="shared" si="63"/>
        <v>0</v>
      </c>
      <c r="AR149" s="455">
        <f t="shared" si="63"/>
        <v>0</v>
      </c>
      <c r="AS149" s="456">
        <f t="shared" si="63"/>
        <v>0</v>
      </c>
      <c r="AT149" s="211">
        <f t="shared" si="63"/>
        <v>0</v>
      </c>
      <c r="AU149" s="211">
        <f t="shared" si="63"/>
        <v>0</v>
      </c>
      <c r="AV149" s="211">
        <f t="shared" si="63"/>
        <v>0</v>
      </c>
      <c r="AW149" s="368">
        <f t="shared" si="64"/>
        <v>0</v>
      </c>
      <c r="AX149" s="367" t="e">
        <f>SUM(#REF!)</f>
        <v>#REF!</v>
      </c>
      <c r="AY149" s="373"/>
      <c r="AZ149" s="355"/>
      <c r="BA149" s="355"/>
      <c r="BB149" s="355"/>
      <c r="BC149" s="355"/>
      <c r="BD149" s="355"/>
      <c r="BE149" s="355"/>
      <c r="BF149" s="355"/>
      <c r="BG149" s="355"/>
      <c r="BH149" s="355"/>
      <c r="BI149" s="355"/>
      <c r="BJ149" s="355"/>
      <c r="BK149" s="355"/>
      <c r="BL149" s="355"/>
      <c r="BM149" s="355"/>
      <c r="BN149" s="355"/>
      <c r="BO149" s="355"/>
      <c r="BP149" s="355"/>
      <c r="BQ149" s="355"/>
      <c r="BR149" s="355"/>
      <c r="BS149" s="355"/>
      <c r="BT149" s="355"/>
      <c r="BU149" s="355"/>
      <c r="BV149" s="355"/>
      <c r="BW149" s="355"/>
      <c r="BX149" s="355"/>
    </row>
    <row r="150" spans="1:76" x14ac:dyDescent="0.2">
      <c r="A150" s="781" t="s">
        <v>160</v>
      </c>
      <c r="B150" s="782" t="s">
        <v>154</v>
      </c>
      <c r="C150" s="465"/>
      <c r="D150" s="470"/>
      <c r="E150" s="470"/>
      <c r="F150" s="474"/>
      <c r="G150" s="478"/>
      <c r="H150" s="466">
        <f t="shared" si="56"/>
        <v>0</v>
      </c>
      <c r="I150" s="462">
        <f t="shared" si="57"/>
        <v>0</v>
      </c>
      <c r="J150" s="370">
        <f t="shared" si="58"/>
        <v>0</v>
      </c>
      <c r="K150" s="454">
        <f t="shared" si="59"/>
        <v>0</v>
      </c>
      <c r="L150" s="455">
        <f t="shared" si="59"/>
        <v>0</v>
      </c>
      <c r="M150" s="456">
        <f t="shared" si="59"/>
        <v>0</v>
      </c>
      <c r="N150" s="211">
        <f t="shared" si="59"/>
        <v>0</v>
      </c>
      <c r="O150" s="211">
        <f t="shared" si="59"/>
        <v>0</v>
      </c>
      <c r="P150" s="369">
        <f t="shared" si="59"/>
        <v>0</v>
      </c>
      <c r="Q150" s="455">
        <f t="shared" si="59"/>
        <v>0</v>
      </c>
      <c r="R150" s="455">
        <f t="shared" si="59"/>
        <v>0</v>
      </c>
      <c r="S150" s="456">
        <f t="shared" si="59"/>
        <v>0</v>
      </c>
      <c r="T150" s="211">
        <f t="shared" si="59"/>
        <v>0</v>
      </c>
      <c r="U150" s="211">
        <f t="shared" si="59"/>
        <v>0</v>
      </c>
      <c r="V150" s="211">
        <f t="shared" si="59"/>
        <v>0</v>
      </c>
      <c r="W150" s="368">
        <f t="shared" si="60"/>
        <v>0</v>
      </c>
      <c r="X150" s="454">
        <f t="shared" si="61"/>
        <v>0</v>
      </c>
      <c r="Y150" s="455">
        <f t="shared" si="61"/>
        <v>0</v>
      </c>
      <c r="Z150" s="456">
        <f t="shared" si="61"/>
        <v>0</v>
      </c>
      <c r="AA150" s="211">
        <f t="shared" si="61"/>
        <v>0</v>
      </c>
      <c r="AB150" s="211">
        <f t="shared" si="61"/>
        <v>0</v>
      </c>
      <c r="AC150" s="369">
        <f t="shared" si="61"/>
        <v>0</v>
      </c>
      <c r="AD150" s="455">
        <f t="shared" si="61"/>
        <v>0</v>
      </c>
      <c r="AE150" s="455">
        <f t="shared" si="61"/>
        <v>0</v>
      </c>
      <c r="AF150" s="456">
        <f t="shared" si="61"/>
        <v>0</v>
      </c>
      <c r="AG150" s="211">
        <f t="shared" si="61"/>
        <v>0</v>
      </c>
      <c r="AH150" s="211">
        <f t="shared" si="61"/>
        <v>0</v>
      </c>
      <c r="AI150" s="211">
        <f t="shared" si="61"/>
        <v>0</v>
      </c>
      <c r="AJ150" s="368">
        <f t="shared" si="62"/>
        <v>0</v>
      </c>
      <c r="AK150" s="454">
        <f t="shared" si="63"/>
        <v>0</v>
      </c>
      <c r="AL150" s="455">
        <f t="shared" si="63"/>
        <v>0</v>
      </c>
      <c r="AM150" s="456">
        <f t="shared" si="63"/>
        <v>0</v>
      </c>
      <c r="AN150" s="211">
        <f t="shared" si="63"/>
        <v>0</v>
      </c>
      <c r="AO150" s="211">
        <f t="shared" si="63"/>
        <v>0</v>
      </c>
      <c r="AP150" s="369">
        <f t="shared" si="63"/>
        <v>0</v>
      </c>
      <c r="AQ150" s="455">
        <f t="shared" si="63"/>
        <v>0</v>
      </c>
      <c r="AR150" s="455">
        <f t="shared" si="63"/>
        <v>0</v>
      </c>
      <c r="AS150" s="456">
        <f t="shared" si="63"/>
        <v>0</v>
      </c>
      <c r="AT150" s="211">
        <f t="shared" si="63"/>
        <v>0</v>
      </c>
      <c r="AU150" s="211">
        <f t="shared" si="63"/>
        <v>0</v>
      </c>
      <c r="AV150" s="211">
        <f t="shared" si="63"/>
        <v>0</v>
      </c>
      <c r="AW150" s="368">
        <f t="shared" si="64"/>
        <v>0</v>
      </c>
      <c r="AX150" s="367" t="e">
        <f>SUM(#REF!)</f>
        <v>#REF!</v>
      </c>
      <c r="AY150" s="366"/>
      <c r="AZ150" s="355"/>
      <c r="BA150" s="355"/>
      <c r="BB150" s="355"/>
      <c r="BC150" s="355"/>
      <c r="BD150" s="355"/>
      <c r="BE150" s="355"/>
      <c r="BF150" s="355"/>
      <c r="BG150" s="355"/>
      <c r="BH150" s="355"/>
      <c r="BI150" s="355"/>
      <c r="BJ150" s="355"/>
      <c r="BK150" s="355"/>
      <c r="BL150" s="355"/>
      <c r="BM150" s="355"/>
      <c r="BN150" s="355"/>
      <c r="BO150" s="355"/>
      <c r="BP150" s="355"/>
      <c r="BQ150" s="355"/>
      <c r="BR150" s="355"/>
      <c r="BS150" s="355"/>
      <c r="BT150" s="355"/>
      <c r="BU150" s="355"/>
      <c r="BV150" s="355"/>
      <c r="BW150" s="355"/>
      <c r="BX150" s="355"/>
    </row>
    <row r="151" spans="1:76" x14ac:dyDescent="0.2">
      <c r="A151" s="781" t="s">
        <v>161</v>
      </c>
      <c r="B151" s="782" t="s">
        <v>154</v>
      </c>
      <c r="C151" s="465"/>
      <c r="D151" s="470"/>
      <c r="E151" s="470"/>
      <c r="F151" s="474"/>
      <c r="G151" s="478"/>
      <c r="H151" s="466">
        <f t="shared" si="56"/>
        <v>0</v>
      </c>
      <c r="I151" s="462">
        <f t="shared" si="57"/>
        <v>0</v>
      </c>
      <c r="J151" s="370">
        <f t="shared" si="58"/>
        <v>0</v>
      </c>
      <c r="K151" s="454">
        <f t="shared" si="59"/>
        <v>0</v>
      </c>
      <c r="L151" s="455">
        <f t="shared" si="59"/>
        <v>0</v>
      </c>
      <c r="M151" s="456">
        <f t="shared" si="59"/>
        <v>0</v>
      </c>
      <c r="N151" s="211">
        <f t="shared" si="59"/>
        <v>0</v>
      </c>
      <c r="O151" s="211">
        <f t="shared" si="59"/>
        <v>0</v>
      </c>
      <c r="P151" s="369">
        <f t="shared" si="59"/>
        <v>0</v>
      </c>
      <c r="Q151" s="455">
        <f t="shared" si="59"/>
        <v>0</v>
      </c>
      <c r="R151" s="455">
        <f t="shared" si="59"/>
        <v>0</v>
      </c>
      <c r="S151" s="456">
        <f t="shared" si="59"/>
        <v>0</v>
      </c>
      <c r="T151" s="211">
        <f t="shared" si="59"/>
        <v>0</v>
      </c>
      <c r="U151" s="211">
        <f t="shared" si="59"/>
        <v>0</v>
      </c>
      <c r="V151" s="211">
        <f t="shared" si="59"/>
        <v>0</v>
      </c>
      <c r="W151" s="368">
        <f t="shared" si="60"/>
        <v>0</v>
      </c>
      <c r="X151" s="454">
        <f t="shared" si="61"/>
        <v>0</v>
      </c>
      <c r="Y151" s="455">
        <f t="shared" si="61"/>
        <v>0</v>
      </c>
      <c r="Z151" s="456">
        <f t="shared" si="61"/>
        <v>0</v>
      </c>
      <c r="AA151" s="211">
        <f t="shared" si="61"/>
        <v>0</v>
      </c>
      <c r="AB151" s="211">
        <f t="shared" si="61"/>
        <v>0</v>
      </c>
      <c r="AC151" s="369">
        <f t="shared" si="61"/>
        <v>0</v>
      </c>
      <c r="AD151" s="455">
        <f t="shared" si="61"/>
        <v>0</v>
      </c>
      <c r="AE151" s="455">
        <f t="shared" si="61"/>
        <v>0</v>
      </c>
      <c r="AF151" s="456">
        <f t="shared" si="61"/>
        <v>0</v>
      </c>
      <c r="AG151" s="211">
        <f t="shared" si="61"/>
        <v>0</v>
      </c>
      <c r="AH151" s="211">
        <f t="shared" si="61"/>
        <v>0</v>
      </c>
      <c r="AI151" s="211">
        <f t="shared" si="61"/>
        <v>0</v>
      </c>
      <c r="AJ151" s="368">
        <f t="shared" si="62"/>
        <v>0</v>
      </c>
      <c r="AK151" s="454">
        <f t="shared" si="63"/>
        <v>0</v>
      </c>
      <c r="AL151" s="455">
        <f t="shared" si="63"/>
        <v>0</v>
      </c>
      <c r="AM151" s="456">
        <f t="shared" si="63"/>
        <v>0</v>
      </c>
      <c r="AN151" s="211">
        <f t="shared" si="63"/>
        <v>0</v>
      </c>
      <c r="AO151" s="211">
        <f t="shared" si="63"/>
        <v>0</v>
      </c>
      <c r="AP151" s="369">
        <f t="shared" si="63"/>
        <v>0</v>
      </c>
      <c r="AQ151" s="455">
        <f t="shared" si="63"/>
        <v>0</v>
      </c>
      <c r="AR151" s="455">
        <f t="shared" si="63"/>
        <v>0</v>
      </c>
      <c r="AS151" s="456">
        <f t="shared" si="63"/>
        <v>0</v>
      </c>
      <c r="AT151" s="211">
        <f t="shared" si="63"/>
        <v>0</v>
      </c>
      <c r="AU151" s="211">
        <f t="shared" si="63"/>
        <v>0</v>
      </c>
      <c r="AV151" s="211">
        <f t="shared" si="63"/>
        <v>0</v>
      </c>
      <c r="AW151" s="368">
        <f t="shared" si="64"/>
        <v>0</v>
      </c>
      <c r="AX151" s="367" t="e">
        <f>SUM(#REF!)</f>
        <v>#REF!</v>
      </c>
      <c r="AY151" s="373"/>
      <c r="AZ151" s="355"/>
      <c r="BA151" s="355"/>
      <c r="BB151" s="355"/>
      <c r="BC151" s="355"/>
      <c r="BD151" s="355"/>
      <c r="BE151" s="355"/>
      <c r="BF151" s="355"/>
      <c r="BG151" s="355"/>
      <c r="BH151" s="355"/>
      <c r="BI151" s="355"/>
      <c r="BJ151" s="355"/>
      <c r="BK151" s="355"/>
      <c r="BL151" s="355"/>
      <c r="BM151" s="355"/>
      <c r="BN151" s="355"/>
      <c r="BO151" s="355"/>
      <c r="BP151" s="355"/>
      <c r="BQ151" s="355"/>
      <c r="BR151" s="355"/>
      <c r="BS151" s="355"/>
      <c r="BT151" s="355"/>
      <c r="BU151" s="355"/>
      <c r="BV151" s="355"/>
      <c r="BW151" s="355"/>
      <c r="BX151" s="355"/>
    </row>
    <row r="152" spans="1:76" x14ac:dyDescent="0.2">
      <c r="A152" s="781" t="s">
        <v>162</v>
      </c>
      <c r="B152" s="782" t="s">
        <v>154</v>
      </c>
      <c r="C152" s="465"/>
      <c r="D152" s="470"/>
      <c r="E152" s="470"/>
      <c r="F152" s="474"/>
      <c r="G152" s="478"/>
      <c r="H152" s="466">
        <f t="shared" si="56"/>
        <v>0</v>
      </c>
      <c r="I152" s="462">
        <f t="shared" si="57"/>
        <v>0</v>
      </c>
      <c r="J152" s="370">
        <f t="shared" si="58"/>
        <v>0</v>
      </c>
      <c r="K152" s="454">
        <f t="shared" si="59"/>
        <v>0</v>
      </c>
      <c r="L152" s="455">
        <f t="shared" si="59"/>
        <v>0</v>
      </c>
      <c r="M152" s="456">
        <f t="shared" si="59"/>
        <v>0</v>
      </c>
      <c r="N152" s="211">
        <f t="shared" si="59"/>
        <v>0</v>
      </c>
      <c r="O152" s="211">
        <f t="shared" si="59"/>
        <v>0</v>
      </c>
      <c r="P152" s="369">
        <f t="shared" si="59"/>
        <v>0</v>
      </c>
      <c r="Q152" s="455">
        <f t="shared" si="59"/>
        <v>0</v>
      </c>
      <c r="R152" s="455">
        <f t="shared" si="59"/>
        <v>0</v>
      </c>
      <c r="S152" s="456">
        <f t="shared" si="59"/>
        <v>0</v>
      </c>
      <c r="T152" s="211">
        <f t="shared" si="59"/>
        <v>0</v>
      </c>
      <c r="U152" s="211">
        <f t="shared" si="59"/>
        <v>0</v>
      </c>
      <c r="V152" s="211">
        <f t="shared" si="59"/>
        <v>0</v>
      </c>
      <c r="W152" s="368">
        <f t="shared" si="60"/>
        <v>0</v>
      </c>
      <c r="X152" s="454">
        <f t="shared" si="61"/>
        <v>0</v>
      </c>
      <c r="Y152" s="455">
        <f t="shared" si="61"/>
        <v>0</v>
      </c>
      <c r="Z152" s="456">
        <f t="shared" si="61"/>
        <v>0</v>
      </c>
      <c r="AA152" s="211">
        <f t="shared" si="61"/>
        <v>0</v>
      </c>
      <c r="AB152" s="211">
        <f t="shared" si="61"/>
        <v>0</v>
      </c>
      <c r="AC152" s="369">
        <f t="shared" si="61"/>
        <v>0</v>
      </c>
      <c r="AD152" s="455">
        <f t="shared" si="61"/>
        <v>0</v>
      </c>
      <c r="AE152" s="455">
        <f t="shared" si="61"/>
        <v>0</v>
      </c>
      <c r="AF152" s="456">
        <f t="shared" si="61"/>
        <v>0</v>
      </c>
      <c r="AG152" s="211">
        <f t="shared" si="61"/>
        <v>0</v>
      </c>
      <c r="AH152" s="211">
        <f t="shared" si="61"/>
        <v>0</v>
      </c>
      <c r="AI152" s="211">
        <f t="shared" si="61"/>
        <v>0</v>
      </c>
      <c r="AJ152" s="368">
        <f t="shared" si="62"/>
        <v>0</v>
      </c>
      <c r="AK152" s="454">
        <f t="shared" si="63"/>
        <v>0</v>
      </c>
      <c r="AL152" s="455">
        <f t="shared" si="63"/>
        <v>0</v>
      </c>
      <c r="AM152" s="456">
        <f t="shared" si="63"/>
        <v>0</v>
      </c>
      <c r="AN152" s="211">
        <f t="shared" si="63"/>
        <v>0</v>
      </c>
      <c r="AO152" s="211">
        <f t="shared" si="63"/>
        <v>0</v>
      </c>
      <c r="AP152" s="369">
        <f t="shared" si="63"/>
        <v>0</v>
      </c>
      <c r="AQ152" s="455">
        <f t="shared" si="63"/>
        <v>0</v>
      </c>
      <c r="AR152" s="455">
        <f t="shared" si="63"/>
        <v>0</v>
      </c>
      <c r="AS152" s="456">
        <f t="shared" si="63"/>
        <v>0</v>
      </c>
      <c r="AT152" s="211">
        <f t="shared" si="63"/>
        <v>0</v>
      </c>
      <c r="AU152" s="211">
        <f t="shared" si="63"/>
        <v>0</v>
      </c>
      <c r="AV152" s="211">
        <f t="shared" si="63"/>
        <v>0</v>
      </c>
      <c r="AW152" s="368">
        <f t="shared" si="64"/>
        <v>0</v>
      </c>
      <c r="AX152" s="367" t="e">
        <f>SUM(#REF!)</f>
        <v>#REF!</v>
      </c>
      <c r="AY152" s="366"/>
      <c r="AZ152" s="355"/>
      <c r="BA152" s="355"/>
      <c r="BB152" s="355"/>
      <c r="BC152" s="355"/>
      <c r="BD152" s="355"/>
      <c r="BE152" s="355"/>
      <c r="BF152" s="355"/>
      <c r="BG152" s="355"/>
      <c r="BH152" s="355"/>
      <c r="BI152" s="355"/>
      <c r="BJ152" s="355"/>
      <c r="BK152" s="355"/>
      <c r="BL152" s="355"/>
      <c r="BM152" s="355"/>
      <c r="BN152" s="355"/>
      <c r="BO152" s="355"/>
      <c r="BP152" s="355"/>
      <c r="BQ152" s="355"/>
      <c r="BR152" s="355"/>
      <c r="BS152" s="355"/>
      <c r="BT152" s="355"/>
      <c r="BU152" s="355"/>
      <c r="BV152" s="355"/>
      <c r="BW152" s="355"/>
      <c r="BX152" s="355"/>
    </row>
    <row r="153" spans="1:76" x14ac:dyDescent="0.2">
      <c r="A153" s="781" t="s">
        <v>163</v>
      </c>
      <c r="B153" s="782" t="s">
        <v>154</v>
      </c>
      <c r="C153" s="465"/>
      <c r="D153" s="470"/>
      <c r="E153" s="470"/>
      <c r="F153" s="474"/>
      <c r="G153" s="478"/>
      <c r="H153" s="466">
        <f t="shared" si="56"/>
        <v>0</v>
      </c>
      <c r="I153" s="462">
        <f t="shared" si="57"/>
        <v>0</v>
      </c>
      <c r="J153" s="370">
        <f t="shared" si="58"/>
        <v>0</v>
      </c>
      <c r="K153" s="454">
        <f t="shared" ref="K153:V162" si="65">IF($C$12="A",IF(AND($D153&lt;=K$24,$E153&gt;=K$25),$H153/$J153,0),IF(AND($D153&lt;=K$24,$E153&gt;=K$25),$I153/$J153,0))</f>
        <v>0</v>
      </c>
      <c r="L153" s="455">
        <f t="shared" si="65"/>
        <v>0</v>
      </c>
      <c r="M153" s="456">
        <f t="shared" si="65"/>
        <v>0</v>
      </c>
      <c r="N153" s="211">
        <f t="shared" si="65"/>
        <v>0</v>
      </c>
      <c r="O153" s="211">
        <f t="shared" si="65"/>
        <v>0</v>
      </c>
      <c r="P153" s="369">
        <f t="shared" si="65"/>
        <v>0</v>
      </c>
      <c r="Q153" s="455">
        <f t="shared" si="65"/>
        <v>0</v>
      </c>
      <c r="R153" s="455">
        <f t="shared" si="65"/>
        <v>0</v>
      </c>
      <c r="S153" s="456">
        <f t="shared" si="65"/>
        <v>0</v>
      </c>
      <c r="T153" s="211">
        <f t="shared" si="65"/>
        <v>0</v>
      </c>
      <c r="U153" s="211">
        <f t="shared" si="65"/>
        <v>0</v>
      </c>
      <c r="V153" s="211">
        <f t="shared" si="65"/>
        <v>0</v>
      </c>
      <c r="W153" s="368">
        <f t="shared" si="60"/>
        <v>0</v>
      </c>
      <c r="X153" s="454">
        <f t="shared" ref="X153:AI162" si="66">IF($C$12="A",IF(AND($D153&lt;=X$24,$E153&gt;=X$25),$H153/$J153,0),IF(AND($D153&lt;=X$24,$E153&gt;=X$25),$I153/$J153,0))</f>
        <v>0</v>
      </c>
      <c r="Y153" s="455">
        <f t="shared" si="66"/>
        <v>0</v>
      </c>
      <c r="Z153" s="456">
        <f t="shared" si="66"/>
        <v>0</v>
      </c>
      <c r="AA153" s="211">
        <f t="shared" si="66"/>
        <v>0</v>
      </c>
      <c r="AB153" s="211">
        <f t="shared" si="66"/>
        <v>0</v>
      </c>
      <c r="AC153" s="369">
        <f t="shared" si="66"/>
        <v>0</v>
      </c>
      <c r="AD153" s="455">
        <f t="shared" si="66"/>
        <v>0</v>
      </c>
      <c r="AE153" s="455">
        <f t="shared" si="66"/>
        <v>0</v>
      </c>
      <c r="AF153" s="456">
        <f t="shared" si="66"/>
        <v>0</v>
      </c>
      <c r="AG153" s="211">
        <f t="shared" si="66"/>
        <v>0</v>
      </c>
      <c r="AH153" s="211">
        <f t="shared" si="66"/>
        <v>0</v>
      </c>
      <c r="AI153" s="211">
        <f t="shared" si="66"/>
        <v>0</v>
      </c>
      <c r="AJ153" s="368">
        <f t="shared" si="62"/>
        <v>0</v>
      </c>
      <c r="AK153" s="454">
        <f t="shared" ref="AK153:AV162" si="67">IF($C$12="A",IF(AND($D153&lt;=AK$24,$E153&gt;=AK$25),$H153/$J153,0),IF(AND($D153&lt;=AK$24,$E153&gt;=AK$25),$I153/$J153,0))</f>
        <v>0</v>
      </c>
      <c r="AL153" s="455">
        <f t="shared" si="67"/>
        <v>0</v>
      </c>
      <c r="AM153" s="456">
        <f t="shared" si="67"/>
        <v>0</v>
      </c>
      <c r="AN153" s="211">
        <f t="shared" si="67"/>
        <v>0</v>
      </c>
      <c r="AO153" s="211">
        <f t="shared" si="67"/>
        <v>0</v>
      </c>
      <c r="AP153" s="369">
        <f t="shared" si="67"/>
        <v>0</v>
      </c>
      <c r="AQ153" s="455">
        <f t="shared" si="67"/>
        <v>0</v>
      </c>
      <c r="AR153" s="455">
        <f t="shared" si="67"/>
        <v>0</v>
      </c>
      <c r="AS153" s="456">
        <f t="shared" si="67"/>
        <v>0</v>
      </c>
      <c r="AT153" s="211">
        <f t="shared" si="67"/>
        <v>0</v>
      </c>
      <c r="AU153" s="211">
        <f t="shared" si="67"/>
        <v>0</v>
      </c>
      <c r="AV153" s="211">
        <f t="shared" si="67"/>
        <v>0</v>
      </c>
      <c r="AW153" s="368">
        <f t="shared" si="64"/>
        <v>0</v>
      </c>
      <c r="AX153" s="367" t="e">
        <f>SUM(#REF!)</f>
        <v>#REF!</v>
      </c>
      <c r="AY153" s="366"/>
      <c r="AZ153" s="355"/>
      <c r="BA153" s="355"/>
      <c r="BB153" s="355"/>
      <c r="BC153" s="355"/>
      <c r="BD153" s="355"/>
      <c r="BE153" s="355"/>
      <c r="BF153" s="355"/>
      <c r="BG153" s="355"/>
      <c r="BH153" s="355"/>
      <c r="BI153" s="355"/>
      <c r="BJ153" s="355"/>
      <c r="BK153" s="355"/>
      <c r="BL153" s="355"/>
      <c r="BM153" s="355"/>
      <c r="BN153" s="355"/>
      <c r="BO153" s="355"/>
      <c r="BP153" s="355"/>
      <c r="BQ153" s="355"/>
      <c r="BR153" s="355"/>
      <c r="BS153" s="355"/>
      <c r="BT153" s="355"/>
      <c r="BU153" s="355"/>
      <c r="BV153" s="355"/>
      <c r="BW153" s="355"/>
      <c r="BX153" s="355"/>
    </row>
    <row r="154" spans="1:76" x14ac:dyDescent="0.2">
      <c r="A154" s="781" t="s">
        <v>164</v>
      </c>
      <c r="B154" s="782" t="s">
        <v>154</v>
      </c>
      <c r="C154" s="465"/>
      <c r="D154" s="470"/>
      <c r="E154" s="470"/>
      <c r="F154" s="474"/>
      <c r="G154" s="478"/>
      <c r="H154" s="466">
        <f t="shared" si="56"/>
        <v>0</v>
      </c>
      <c r="I154" s="462">
        <f t="shared" si="57"/>
        <v>0</v>
      </c>
      <c r="J154" s="370">
        <f t="shared" si="58"/>
        <v>0</v>
      </c>
      <c r="K154" s="454">
        <f t="shared" si="65"/>
        <v>0</v>
      </c>
      <c r="L154" s="455">
        <f t="shared" si="65"/>
        <v>0</v>
      </c>
      <c r="M154" s="456">
        <f t="shared" si="65"/>
        <v>0</v>
      </c>
      <c r="N154" s="211">
        <f t="shared" si="65"/>
        <v>0</v>
      </c>
      <c r="O154" s="211">
        <f t="shared" si="65"/>
        <v>0</v>
      </c>
      <c r="P154" s="369">
        <f t="shared" si="65"/>
        <v>0</v>
      </c>
      <c r="Q154" s="455">
        <f t="shared" si="65"/>
        <v>0</v>
      </c>
      <c r="R154" s="455">
        <f t="shared" si="65"/>
        <v>0</v>
      </c>
      <c r="S154" s="456">
        <f t="shared" si="65"/>
        <v>0</v>
      </c>
      <c r="T154" s="211">
        <f t="shared" si="65"/>
        <v>0</v>
      </c>
      <c r="U154" s="211">
        <f t="shared" si="65"/>
        <v>0</v>
      </c>
      <c r="V154" s="211">
        <f t="shared" si="65"/>
        <v>0</v>
      </c>
      <c r="W154" s="368">
        <f t="shared" si="60"/>
        <v>0</v>
      </c>
      <c r="X154" s="454">
        <f t="shared" si="66"/>
        <v>0</v>
      </c>
      <c r="Y154" s="455">
        <f t="shared" si="66"/>
        <v>0</v>
      </c>
      <c r="Z154" s="456">
        <f t="shared" si="66"/>
        <v>0</v>
      </c>
      <c r="AA154" s="211">
        <f t="shared" si="66"/>
        <v>0</v>
      </c>
      <c r="AB154" s="211">
        <f t="shared" si="66"/>
        <v>0</v>
      </c>
      <c r="AC154" s="369">
        <f t="shared" si="66"/>
        <v>0</v>
      </c>
      <c r="AD154" s="455">
        <f t="shared" si="66"/>
        <v>0</v>
      </c>
      <c r="AE154" s="455">
        <f t="shared" si="66"/>
        <v>0</v>
      </c>
      <c r="AF154" s="456">
        <f t="shared" si="66"/>
        <v>0</v>
      </c>
      <c r="AG154" s="211">
        <f t="shared" si="66"/>
        <v>0</v>
      </c>
      <c r="AH154" s="211">
        <f t="shared" si="66"/>
        <v>0</v>
      </c>
      <c r="AI154" s="211">
        <f t="shared" si="66"/>
        <v>0</v>
      </c>
      <c r="AJ154" s="368">
        <f t="shared" si="62"/>
        <v>0</v>
      </c>
      <c r="AK154" s="454">
        <f t="shared" si="67"/>
        <v>0</v>
      </c>
      <c r="AL154" s="455">
        <f t="shared" si="67"/>
        <v>0</v>
      </c>
      <c r="AM154" s="456">
        <f t="shared" si="67"/>
        <v>0</v>
      </c>
      <c r="AN154" s="211">
        <f t="shared" si="67"/>
        <v>0</v>
      </c>
      <c r="AO154" s="211">
        <f t="shared" si="67"/>
        <v>0</v>
      </c>
      <c r="AP154" s="369">
        <f t="shared" si="67"/>
        <v>0</v>
      </c>
      <c r="AQ154" s="455">
        <f t="shared" si="67"/>
        <v>0</v>
      </c>
      <c r="AR154" s="455">
        <f t="shared" si="67"/>
        <v>0</v>
      </c>
      <c r="AS154" s="456">
        <f t="shared" si="67"/>
        <v>0</v>
      </c>
      <c r="AT154" s="211">
        <f t="shared" si="67"/>
        <v>0</v>
      </c>
      <c r="AU154" s="211">
        <f t="shared" si="67"/>
        <v>0</v>
      </c>
      <c r="AV154" s="211">
        <f t="shared" si="67"/>
        <v>0</v>
      </c>
      <c r="AW154" s="368">
        <f t="shared" si="64"/>
        <v>0</v>
      </c>
      <c r="AX154" s="367" t="e">
        <f>SUM(#REF!)</f>
        <v>#REF!</v>
      </c>
      <c r="AY154" s="366"/>
      <c r="AZ154" s="355"/>
      <c r="BA154" s="355"/>
      <c r="BB154" s="355"/>
      <c r="BC154" s="355"/>
      <c r="BD154" s="355"/>
      <c r="BE154" s="355"/>
      <c r="BF154" s="355"/>
      <c r="BG154" s="355"/>
      <c r="BH154" s="355"/>
      <c r="BI154" s="355"/>
      <c r="BJ154" s="355"/>
      <c r="BK154" s="355"/>
      <c r="BL154" s="355"/>
      <c r="BM154" s="355"/>
      <c r="BN154" s="355"/>
      <c r="BO154" s="355"/>
      <c r="BP154" s="355"/>
      <c r="BQ154" s="355"/>
      <c r="BR154" s="355"/>
      <c r="BS154" s="355"/>
      <c r="BT154" s="355"/>
      <c r="BU154" s="355"/>
      <c r="BV154" s="355"/>
      <c r="BW154" s="355"/>
      <c r="BX154" s="355"/>
    </row>
    <row r="155" spans="1:76" x14ac:dyDescent="0.2">
      <c r="A155" s="781" t="s">
        <v>165</v>
      </c>
      <c r="B155" s="782" t="s">
        <v>154</v>
      </c>
      <c r="C155" s="465"/>
      <c r="D155" s="470"/>
      <c r="E155" s="470"/>
      <c r="F155" s="474"/>
      <c r="G155" s="478"/>
      <c r="H155" s="466">
        <f t="shared" si="56"/>
        <v>0</v>
      </c>
      <c r="I155" s="462">
        <f t="shared" si="57"/>
        <v>0</v>
      </c>
      <c r="J155" s="370">
        <f t="shared" si="58"/>
        <v>0</v>
      </c>
      <c r="K155" s="454">
        <f t="shared" si="65"/>
        <v>0</v>
      </c>
      <c r="L155" s="455">
        <f t="shared" si="65"/>
        <v>0</v>
      </c>
      <c r="M155" s="456">
        <f t="shared" si="65"/>
        <v>0</v>
      </c>
      <c r="N155" s="211">
        <f t="shared" si="65"/>
        <v>0</v>
      </c>
      <c r="O155" s="211">
        <f t="shared" si="65"/>
        <v>0</v>
      </c>
      <c r="P155" s="369">
        <f t="shared" si="65"/>
        <v>0</v>
      </c>
      <c r="Q155" s="455">
        <f t="shared" si="65"/>
        <v>0</v>
      </c>
      <c r="R155" s="455">
        <f t="shared" si="65"/>
        <v>0</v>
      </c>
      <c r="S155" s="456">
        <f t="shared" si="65"/>
        <v>0</v>
      </c>
      <c r="T155" s="211">
        <f t="shared" si="65"/>
        <v>0</v>
      </c>
      <c r="U155" s="211">
        <f t="shared" si="65"/>
        <v>0</v>
      </c>
      <c r="V155" s="211">
        <f t="shared" si="65"/>
        <v>0</v>
      </c>
      <c r="W155" s="368">
        <f t="shared" si="60"/>
        <v>0</v>
      </c>
      <c r="X155" s="454">
        <f t="shared" si="66"/>
        <v>0</v>
      </c>
      <c r="Y155" s="455">
        <f t="shared" si="66"/>
        <v>0</v>
      </c>
      <c r="Z155" s="456">
        <f t="shared" si="66"/>
        <v>0</v>
      </c>
      <c r="AA155" s="211">
        <f t="shared" si="66"/>
        <v>0</v>
      </c>
      <c r="AB155" s="211">
        <f t="shared" si="66"/>
        <v>0</v>
      </c>
      <c r="AC155" s="369">
        <f t="shared" si="66"/>
        <v>0</v>
      </c>
      <c r="AD155" s="455">
        <f t="shared" si="66"/>
        <v>0</v>
      </c>
      <c r="AE155" s="455">
        <f t="shared" si="66"/>
        <v>0</v>
      </c>
      <c r="AF155" s="456">
        <f t="shared" si="66"/>
        <v>0</v>
      </c>
      <c r="AG155" s="211">
        <f t="shared" si="66"/>
        <v>0</v>
      </c>
      <c r="AH155" s="211">
        <f t="shared" si="66"/>
        <v>0</v>
      </c>
      <c r="AI155" s="211">
        <f t="shared" si="66"/>
        <v>0</v>
      </c>
      <c r="AJ155" s="368">
        <f t="shared" si="62"/>
        <v>0</v>
      </c>
      <c r="AK155" s="454">
        <f t="shared" si="67"/>
        <v>0</v>
      </c>
      <c r="AL155" s="455">
        <f t="shared" si="67"/>
        <v>0</v>
      </c>
      <c r="AM155" s="456">
        <f t="shared" si="67"/>
        <v>0</v>
      </c>
      <c r="AN155" s="211">
        <f t="shared" si="67"/>
        <v>0</v>
      </c>
      <c r="AO155" s="211">
        <f t="shared" si="67"/>
        <v>0</v>
      </c>
      <c r="AP155" s="369">
        <f t="shared" si="67"/>
        <v>0</v>
      </c>
      <c r="AQ155" s="455">
        <f t="shared" si="67"/>
        <v>0</v>
      </c>
      <c r="AR155" s="455">
        <f t="shared" si="67"/>
        <v>0</v>
      </c>
      <c r="AS155" s="456">
        <f t="shared" si="67"/>
        <v>0</v>
      </c>
      <c r="AT155" s="211">
        <f t="shared" si="67"/>
        <v>0</v>
      </c>
      <c r="AU155" s="211">
        <f t="shared" si="67"/>
        <v>0</v>
      </c>
      <c r="AV155" s="211">
        <f t="shared" si="67"/>
        <v>0</v>
      </c>
      <c r="AW155" s="368">
        <f t="shared" si="64"/>
        <v>0</v>
      </c>
      <c r="AX155" s="367" t="e">
        <f>SUM(#REF!)</f>
        <v>#REF!</v>
      </c>
      <c r="AY155" s="366"/>
      <c r="AZ155" s="355"/>
      <c r="BA155" s="355"/>
      <c r="BB155" s="355"/>
      <c r="BC155" s="355"/>
      <c r="BD155" s="355"/>
      <c r="BE155" s="355"/>
      <c r="BF155" s="355"/>
      <c r="BG155" s="355"/>
      <c r="BH155" s="355"/>
      <c r="BI155" s="355"/>
      <c r="BJ155" s="355"/>
      <c r="BK155" s="355"/>
      <c r="BL155" s="355"/>
      <c r="BM155" s="355"/>
      <c r="BN155" s="355"/>
      <c r="BO155" s="355"/>
      <c r="BP155" s="355"/>
      <c r="BQ155" s="355"/>
      <c r="BR155" s="355"/>
      <c r="BS155" s="355"/>
      <c r="BT155" s="355"/>
      <c r="BU155" s="355"/>
      <c r="BV155" s="355"/>
      <c r="BW155" s="355"/>
      <c r="BX155" s="355"/>
    </row>
    <row r="156" spans="1:76" x14ac:dyDescent="0.2">
      <c r="A156" s="781" t="s">
        <v>166</v>
      </c>
      <c r="B156" s="782" t="s">
        <v>154</v>
      </c>
      <c r="C156" s="465"/>
      <c r="D156" s="470"/>
      <c r="E156" s="470"/>
      <c r="F156" s="474"/>
      <c r="G156" s="478"/>
      <c r="H156" s="466">
        <f t="shared" si="56"/>
        <v>0</v>
      </c>
      <c r="I156" s="462">
        <f t="shared" si="57"/>
        <v>0</v>
      </c>
      <c r="J156" s="370">
        <f t="shared" si="58"/>
        <v>0</v>
      </c>
      <c r="K156" s="454">
        <f t="shared" si="65"/>
        <v>0</v>
      </c>
      <c r="L156" s="455">
        <f t="shared" si="65"/>
        <v>0</v>
      </c>
      <c r="M156" s="456">
        <f t="shared" si="65"/>
        <v>0</v>
      </c>
      <c r="N156" s="211">
        <f t="shared" si="65"/>
        <v>0</v>
      </c>
      <c r="O156" s="211">
        <f t="shared" si="65"/>
        <v>0</v>
      </c>
      <c r="P156" s="369">
        <f t="shared" si="65"/>
        <v>0</v>
      </c>
      <c r="Q156" s="455">
        <f t="shared" si="65"/>
        <v>0</v>
      </c>
      <c r="R156" s="455">
        <f t="shared" si="65"/>
        <v>0</v>
      </c>
      <c r="S156" s="456">
        <f t="shared" si="65"/>
        <v>0</v>
      </c>
      <c r="T156" s="211">
        <f t="shared" si="65"/>
        <v>0</v>
      </c>
      <c r="U156" s="211">
        <f t="shared" si="65"/>
        <v>0</v>
      </c>
      <c r="V156" s="211">
        <f t="shared" si="65"/>
        <v>0</v>
      </c>
      <c r="W156" s="368">
        <f t="shared" si="60"/>
        <v>0</v>
      </c>
      <c r="X156" s="454">
        <f t="shared" si="66"/>
        <v>0</v>
      </c>
      <c r="Y156" s="455">
        <f t="shared" si="66"/>
        <v>0</v>
      </c>
      <c r="Z156" s="456">
        <f t="shared" si="66"/>
        <v>0</v>
      </c>
      <c r="AA156" s="211">
        <f t="shared" si="66"/>
        <v>0</v>
      </c>
      <c r="AB156" s="211">
        <f t="shared" si="66"/>
        <v>0</v>
      </c>
      <c r="AC156" s="369">
        <f t="shared" si="66"/>
        <v>0</v>
      </c>
      <c r="AD156" s="455">
        <f t="shared" si="66"/>
        <v>0</v>
      </c>
      <c r="AE156" s="455">
        <f t="shared" si="66"/>
        <v>0</v>
      </c>
      <c r="AF156" s="456">
        <f t="shared" si="66"/>
        <v>0</v>
      </c>
      <c r="AG156" s="211">
        <f t="shared" si="66"/>
        <v>0</v>
      </c>
      <c r="AH156" s="211">
        <f t="shared" si="66"/>
        <v>0</v>
      </c>
      <c r="AI156" s="211">
        <f t="shared" si="66"/>
        <v>0</v>
      </c>
      <c r="AJ156" s="368">
        <f t="shared" si="62"/>
        <v>0</v>
      </c>
      <c r="AK156" s="454">
        <f t="shared" si="67"/>
        <v>0</v>
      </c>
      <c r="AL156" s="455">
        <f t="shared" si="67"/>
        <v>0</v>
      </c>
      <c r="AM156" s="456">
        <f t="shared" si="67"/>
        <v>0</v>
      </c>
      <c r="AN156" s="211">
        <f t="shared" si="67"/>
        <v>0</v>
      </c>
      <c r="AO156" s="211">
        <f t="shared" si="67"/>
        <v>0</v>
      </c>
      <c r="AP156" s="369">
        <f t="shared" si="67"/>
        <v>0</v>
      </c>
      <c r="AQ156" s="455">
        <f t="shared" si="67"/>
        <v>0</v>
      </c>
      <c r="AR156" s="455">
        <f t="shared" si="67"/>
        <v>0</v>
      </c>
      <c r="AS156" s="456">
        <f t="shared" si="67"/>
        <v>0</v>
      </c>
      <c r="AT156" s="211">
        <f t="shared" si="67"/>
        <v>0</v>
      </c>
      <c r="AU156" s="211">
        <f t="shared" si="67"/>
        <v>0</v>
      </c>
      <c r="AV156" s="211">
        <f t="shared" si="67"/>
        <v>0</v>
      </c>
      <c r="AW156" s="368">
        <f t="shared" si="64"/>
        <v>0</v>
      </c>
      <c r="AX156" s="367" t="e">
        <f>SUM(#REF!)</f>
        <v>#REF!</v>
      </c>
      <c r="AY156" s="366"/>
      <c r="AZ156" s="355"/>
      <c r="BA156" s="355"/>
      <c r="BB156" s="355"/>
      <c r="BC156" s="355"/>
      <c r="BD156" s="355"/>
      <c r="BE156" s="355"/>
      <c r="BF156" s="355"/>
      <c r="BG156" s="355"/>
      <c r="BH156" s="355"/>
      <c r="BI156" s="355"/>
      <c r="BJ156" s="355"/>
      <c r="BK156" s="355"/>
      <c r="BL156" s="355"/>
      <c r="BM156" s="355"/>
      <c r="BN156" s="355"/>
      <c r="BO156" s="355"/>
      <c r="BP156" s="355"/>
      <c r="BQ156" s="355"/>
      <c r="BR156" s="355"/>
      <c r="BS156" s="355"/>
      <c r="BT156" s="355"/>
      <c r="BU156" s="355"/>
      <c r="BV156" s="355"/>
      <c r="BW156" s="355"/>
      <c r="BX156" s="355"/>
    </row>
    <row r="157" spans="1:76" x14ac:dyDescent="0.2">
      <c r="A157" s="781" t="s">
        <v>167</v>
      </c>
      <c r="B157" s="782" t="s">
        <v>154</v>
      </c>
      <c r="C157" s="465"/>
      <c r="D157" s="470"/>
      <c r="E157" s="470"/>
      <c r="F157" s="474"/>
      <c r="G157" s="478"/>
      <c r="H157" s="466">
        <f t="shared" si="56"/>
        <v>0</v>
      </c>
      <c r="I157" s="462">
        <f t="shared" si="57"/>
        <v>0</v>
      </c>
      <c r="J157" s="370">
        <f t="shared" si="58"/>
        <v>0</v>
      </c>
      <c r="K157" s="454">
        <f t="shared" si="65"/>
        <v>0</v>
      </c>
      <c r="L157" s="455">
        <f t="shared" si="65"/>
        <v>0</v>
      </c>
      <c r="M157" s="456">
        <f t="shared" si="65"/>
        <v>0</v>
      </c>
      <c r="N157" s="211">
        <f t="shared" si="65"/>
        <v>0</v>
      </c>
      <c r="O157" s="211">
        <f t="shared" si="65"/>
        <v>0</v>
      </c>
      <c r="P157" s="369">
        <f t="shared" si="65"/>
        <v>0</v>
      </c>
      <c r="Q157" s="455">
        <f t="shared" si="65"/>
        <v>0</v>
      </c>
      <c r="R157" s="455">
        <f t="shared" si="65"/>
        <v>0</v>
      </c>
      <c r="S157" s="456">
        <f t="shared" si="65"/>
        <v>0</v>
      </c>
      <c r="T157" s="211">
        <f t="shared" si="65"/>
        <v>0</v>
      </c>
      <c r="U157" s="211">
        <f t="shared" si="65"/>
        <v>0</v>
      </c>
      <c r="V157" s="211">
        <f t="shared" si="65"/>
        <v>0</v>
      </c>
      <c r="W157" s="368">
        <f t="shared" si="60"/>
        <v>0</v>
      </c>
      <c r="X157" s="454">
        <f t="shared" si="66"/>
        <v>0</v>
      </c>
      <c r="Y157" s="455">
        <f t="shared" si="66"/>
        <v>0</v>
      </c>
      <c r="Z157" s="456">
        <f t="shared" si="66"/>
        <v>0</v>
      </c>
      <c r="AA157" s="211">
        <f t="shared" si="66"/>
        <v>0</v>
      </c>
      <c r="AB157" s="211">
        <f t="shared" si="66"/>
        <v>0</v>
      </c>
      <c r="AC157" s="369">
        <f t="shared" si="66"/>
        <v>0</v>
      </c>
      <c r="AD157" s="455">
        <f t="shared" si="66"/>
        <v>0</v>
      </c>
      <c r="AE157" s="455">
        <f t="shared" si="66"/>
        <v>0</v>
      </c>
      <c r="AF157" s="456">
        <f t="shared" si="66"/>
        <v>0</v>
      </c>
      <c r="AG157" s="211">
        <f t="shared" si="66"/>
        <v>0</v>
      </c>
      <c r="AH157" s="211">
        <f t="shared" si="66"/>
        <v>0</v>
      </c>
      <c r="AI157" s="211">
        <f t="shared" si="66"/>
        <v>0</v>
      </c>
      <c r="AJ157" s="368">
        <f t="shared" si="62"/>
        <v>0</v>
      </c>
      <c r="AK157" s="454">
        <f t="shared" si="67"/>
        <v>0</v>
      </c>
      <c r="AL157" s="455">
        <f t="shared" si="67"/>
        <v>0</v>
      </c>
      <c r="AM157" s="456">
        <f t="shared" si="67"/>
        <v>0</v>
      </c>
      <c r="AN157" s="211">
        <f t="shared" si="67"/>
        <v>0</v>
      </c>
      <c r="AO157" s="211">
        <f t="shared" si="67"/>
        <v>0</v>
      </c>
      <c r="AP157" s="369">
        <f t="shared" si="67"/>
        <v>0</v>
      </c>
      <c r="AQ157" s="455">
        <f t="shared" si="67"/>
        <v>0</v>
      </c>
      <c r="AR157" s="455">
        <f t="shared" si="67"/>
        <v>0</v>
      </c>
      <c r="AS157" s="456">
        <f t="shared" si="67"/>
        <v>0</v>
      </c>
      <c r="AT157" s="211">
        <f t="shared" si="67"/>
        <v>0</v>
      </c>
      <c r="AU157" s="211">
        <f t="shared" si="67"/>
        <v>0</v>
      </c>
      <c r="AV157" s="211">
        <f t="shared" si="67"/>
        <v>0</v>
      </c>
      <c r="AW157" s="368">
        <f t="shared" si="64"/>
        <v>0</v>
      </c>
      <c r="AX157" s="367" t="e">
        <f>SUM(#REF!)</f>
        <v>#REF!</v>
      </c>
      <c r="AY157" s="366"/>
      <c r="AZ157" s="355"/>
      <c r="BA157" s="355"/>
      <c r="BB157" s="355"/>
      <c r="BC157" s="355"/>
      <c r="BD157" s="355"/>
      <c r="BE157" s="355"/>
      <c r="BF157" s="355"/>
      <c r="BG157" s="355"/>
      <c r="BH157" s="355"/>
      <c r="BI157" s="355"/>
      <c r="BJ157" s="355"/>
      <c r="BK157" s="355"/>
      <c r="BL157" s="355"/>
      <c r="BM157" s="355"/>
      <c r="BN157" s="355"/>
      <c r="BO157" s="355"/>
      <c r="BP157" s="355"/>
      <c r="BQ157" s="355"/>
      <c r="BR157" s="355"/>
      <c r="BS157" s="355"/>
      <c r="BT157" s="355"/>
      <c r="BU157" s="355"/>
      <c r="BV157" s="355"/>
      <c r="BW157" s="355"/>
      <c r="BX157" s="355"/>
    </row>
    <row r="158" spans="1:76" x14ac:dyDescent="0.2">
      <c r="A158" s="781" t="s">
        <v>168</v>
      </c>
      <c r="B158" s="782" t="s">
        <v>154</v>
      </c>
      <c r="C158" s="465"/>
      <c r="D158" s="470"/>
      <c r="E158" s="470"/>
      <c r="F158" s="474"/>
      <c r="G158" s="478"/>
      <c r="H158" s="466">
        <f t="shared" si="56"/>
        <v>0</v>
      </c>
      <c r="I158" s="462">
        <f t="shared" si="57"/>
        <v>0</v>
      </c>
      <c r="J158" s="370">
        <f t="shared" si="58"/>
        <v>0</v>
      </c>
      <c r="K158" s="454">
        <f t="shared" si="65"/>
        <v>0</v>
      </c>
      <c r="L158" s="455">
        <f t="shared" si="65"/>
        <v>0</v>
      </c>
      <c r="M158" s="456">
        <f t="shared" si="65"/>
        <v>0</v>
      </c>
      <c r="N158" s="211">
        <f t="shared" si="65"/>
        <v>0</v>
      </c>
      <c r="O158" s="211">
        <f t="shared" si="65"/>
        <v>0</v>
      </c>
      <c r="P158" s="369">
        <f t="shared" si="65"/>
        <v>0</v>
      </c>
      <c r="Q158" s="455">
        <f t="shared" si="65"/>
        <v>0</v>
      </c>
      <c r="R158" s="455">
        <f t="shared" si="65"/>
        <v>0</v>
      </c>
      <c r="S158" s="456">
        <f t="shared" si="65"/>
        <v>0</v>
      </c>
      <c r="T158" s="211">
        <f t="shared" si="65"/>
        <v>0</v>
      </c>
      <c r="U158" s="211">
        <f t="shared" si="65"/>
        <v>0</v>
      </c>
      <c r="V158" s="211">
        <f t="shared" si="65"/>
        <v>0</v>
      </c>
      <c r="W158" s="368">
        <f t="shared" si="60"/>
        <v>0</v>
      </c>
      <c r="X158" s="454">
        <f t="shared" si="66"/>
        <v>0</v>
      </c>
      <c r="Y158" s="455">
        <f t="shared" si="66"/>
        <v>0</v>
      </c>
      <c r="Z158" s="456">
        <f t="shared" si="66"/>
        <v>0</v>
      </c>
      <c r="AA158" s="211">
        <f t="shared" si="66"/>
        <v>0</v>
      </c>
      <c r="AB158" s="211">
        <f t="shared" si="66"/>
        <v>0</v>
      </c>
      <c r="AC158" s="369">
        <f t="shared" si="66"/>
        <v>0</v>
      </c>
      <c r="AD158" s="455">
        <f t="shared" si="66"/>
        <v>0</v>
      </c>
      <c r="AE158" s="455">
        <f t="shared" si="66"/>
        <v>0</v>
      </c>
      <c r="AF158" s="456">
        <f t="shared" si="66"/>
        <v>0</v>
      </c>
      <c r="AG158" s="211">
        <f t="shared" si="66"/>
        <v>0</v>
      </c>
      <c r="AH158" s="211">
        <f t="shared" si="66"/>
        <v>0</v>
      </c>
      <c r="AI158" s="211">
        <f t="shared" si="66"/>
        <v>0</v>
      </c>
      <c r="AJ158" s="368">
        <f t="shared" si="62"/>
        <v>0</v>
      </c>
      <c r="AK158" s="454">
        <f t="shared" si="67"/>
        <v>0</v>
      </c>
      <c r="AL158" s="455">
        <f t="shared" si="67"/>
        <v>0</v>
      </c>
      <c r="AM158" s="456">
        <f t="shared" si="67"/>
        <v>0</v>
      </c>
      <c r="AN158" s="211">
        <f t="shared" si="67"/>
        <v>0</v>
      </c>
      <c r="AO158" s="211">
        <f t="shared" si="67"/>
        <v>0</v>
      </c>
      <c r="AP158" s="369">
        <f t="shared" si="67"/>
        <v>0</v>
      </c>
      <c r="AQ158" s="455">
        <f t="shared" si="67"/>
        <v>0</v>
      </c>
      <c r="AR158" s="455">
        <f t="shared" si="67"/>
        <v>0</v>
      </c>
      <c r="AS158" s="456">
        <f t="shared" si="67"/>
        <v>0</v>
      </c>
      <c r="AT158" s="211">
        <f t="shared" si="67"/>
        <v>0</v>
      </c>
      <c r="AU158" s="211">
        <f t="shared" si="67"/>
        <v>0</v>
      </c>
      <c r="AV158" s="211">
        <f t="shared" si="67"/>
        <v>0</v>
      </c>
      <c r="AW158" s="368">
        <f t="shared" si="64"/>
        <v>0</v>
      </c>
      <c r="AX158" s="367" t="e">
        <f>SUM(#REF!)</f>
        <v>#REF!</v>
      </c>
      <c r="AY158" s="366"/>
      <c r="AZ158" s="355"/>
      <c r="BA158" s="355"/>
      <c r="BB158" s="355"/>
      <c r="BC158" s="355"/>
      <c r="BD158" s="355"/>
      <c r="BE158" s="355"/>
      <c r="BF158" s="355"/>
      <c r="BG158" s="355"/>
      <c r="BH158" s="355"/>
      <c r="BI158" s="355"/>
      <c r="BJ158" s="355"/>
      <c r="BK158" s="355"/>
      <c r="BL158" s="355"/>
      <c r="BM158" s="355"/>
      <c r="BN158" s="355"/>
      <c r="BO158" s="355"/>
      <c r="BP158" s="355"/>
      <c r="BQ158" s="355"/>
      <c r="BR158" s="355"/>
      <c r="BS158" s="355"/>
      <c r="BT158" s="355"/>
      <c r="BU158" s="355"/>
      <c r="BV158" s="355"/>
      <c r="BW158" s="355"/>
      <c r="BX158" s="355"/>
    </row>
    <row r="159" spans="1:76" x14ac:dyDescent="0.2">
      <c r="A159" s="781" t="s">
        <v>169</v>
      </c>
      <c r="B159" s="782" t="s">
        <v>154</v>
      </c>
      <c r="C159" s="465"/>
      <c r="D159" s="470"/>
      <c r="E159" s="470"/>
      <c r="F159" s="474"/>
      <c r="G159" s="478"/>
      <c r="H159" s="466">
        <f t="shared" si="56"/>
        <v>0</v>
      </c>
      <c r="I159" s="462">
        <f t="shared" si="57"/>
        <v>0</v>
      </c>
      <c r="J159" s="370">
        <f t="shared" si="58"/>
        <v>0</v>
      </c>
      <c r="K159" s="454">
        <f t="shared" si="65"/>
        <v>0</v>
      </c>
      <c r="L159" s="455">
        <f t="shared" si="65"/>
        <v>0</v>
      </c>
      <c r="M159" s="456">
        <f t="shared" si="65"/>
        <v>0</v>
      </c>
      <c r="N159" s="211">
        <f t="shared" si="65"/>
        <v>0</v>
      </c>
      <c r="O159" s="211">
        <f t="shared" si="65"/>
        <v>0</v>
      </c>
      <c r="P159" s="369">
        <f t="shared" si="65"/>
        <v>0</v>
      </c>
      <c r="Q159" s="455">
        <f t="shared" si="65"/>
        <v>0</v>
      </c>
      <c r="R159" s="455">
        <f t="shared" si="65"/>
        <v>0</v>
      </c>
      <c r="S159" s="456">
        <f t="shared" si="65"/>
        <v>0</v>
      </c>
      <c r="T159" s="211">
        <f t="shared" si="65"/>
        <v>0</v>
      </c>
      <c r="U159" s="211">
        <f t="shared" si="65"/>
        <v>0</v>
      </c>
      <c r="V159" s="211">
        <f t="shared" si="65"/>
        <v>0</v>
      </c>
      <c r="W159" s="368">
        <f t="shared" si="60"/>
        <v>0</v>
      </c>
      <c r="X159" s="454">
        <f t="shared" si="66"/>
        <v>0</v>
      </c>
      <c r="Y159" s="455">
        <f t="shared" si="66"/>
        <v>0</v>
      </c>
      <c r="Z159" s="456">
        <f t="shared" si="66"/>
        <v>0</v>
      </c>
      <c r="AA159" s="211">
        <f t="shared" si="66"/>
        <v>0</v>
      </c>
      <c r="AB159" s="211">
        <f t="shared" si="66"/>
        <v>0</v>
      </c>
      <c r="AC159" s="369">
        <f t="shared" si="66"/>
        <v>0</v>
      </c>
      <c r="AD159" s="455">
        <f t="shared" si="66"/>
        <v>0</v>
      </c>
      <c r="AE159" s="455">
        <f t="shared" si="66"/>
        <v>0</v>
      </c>
      <c r="AF159" s="456">
        <f t="shared" si="66"/>
        <v>0</v>
      </c>
      <c r="AG159" s="211">
        <f t="shared" si="66"/>
        <v>0</v>
      </c>
      <c r="AH159" s="211">
        <f t="shared" si="66"/>
        <v>0</v>
      </c>
      <c r="AI159" s="211">
        <f t="shared" si="66"/>
        <v>0</v>
      </c>
      <c r="AJ159" s="368">
        <f t="shared" si="62"/>
        <v>0</v>
      </c>
      <c r="AK159" s="454">
        <f t="shared" si="67"/>
        <v>0</v>
      </c>
      <c r="AL159" s="455">
        <f t="shared" si="67"/>
        <v>0</v>
      </c>
      <c r="AM159" s="456">
        <f t="shared" si="67"/>
        <v>0</v>
      </c>
      <c r="AN159" s="211">
        <f t="shared" si="67"/>
        <v>0</v>
      </c>
      <c r="AO159" s="211">
        <f t="shared" si="67"/>
        <v>0</v>
      </c>
      <c r="AP159" s="369">
        <f t="shared" si="67"/>
        <v>0</v>
      </c>
      <c r="AQ159" s="455">
        <f t="shared" si="67"/>
        <v>0</v>
      </c>
      <c r="AR159" s="455">
        <f t="shared" si="67"/>
        <v>0</v>
      </c>
      <c r="AS159" s="456">
        <f t="shared" si="67"/>
        <v>0</v>
      </c>
      <c r="AT159" s="211">
        <f t="shared" si="67"/>
        <v>0</v>
      </c>
      <c r="AU159" s="211">
        <f t="shared" si="67"/>
        <v>0</v>
      </c>
      <c r="AV159" s="211">
        <f t="shared" si="67"/>
        <v>0</v>
      </c>
      <c r="AW159" s="368">
        <f t="shared" si="64"/>
        <v>0</v>
      </c>
      <c r="AX159" s="367" t="e">
        <f>SUM(#REF!)</f>
        <v>#REF!</v>
      </c>
      <c r="AY159" s="366"/>
      <c r="AZ159" s="355"/>
      <c r="BA159" s="355"/>
      <c r="BB159" s="355"/>
      <c r="BC159" s="355"/>
      <c r="BD159" s="355"/>
      <c r="BE159" s="355"/>
      <c r="BF159" s="355"/>
      <c r="BG159" s="355"/>
      <c r="BH159" s="355"/>
      <c r="BI159" s="355"/>
      <c r="BJ159" s="355"/>
      <c r="BK159" s="355"/>
      <c r="BL159" s="355"/>
      <c r="BM159" s="355"/>
      <c r="BN159" s="355"/>
      <c r="BO159" s="355"/>
      <c r="BP159" s="355"/>
      <c r="BQ159" s="355"/>
      <c r="BR159" s="355"/>
      <c r="BS159" s="355"/>
      <c r="BT159" s="355"/>
      <c r="BU159" s="355"/>
      <c r="BV159" s="355"/>
      <c r="BW159" s="355"/>
      <c r="BX159" s="355"/>
    </row>
    <row r="160" spans="1:76" x14ac:dyDescent="0.2">
      <c r="A160" s="781" t="s">
        <v>170</v>
      </c>
      <c r="B160" s="782" t="s">
        <v>154</v>
      </c>
      <c r="C160" s="465"/>
      <c r="D160" s="470"/>
      <c r="E160" s="470"/>
      <c r="F160" s="474"/>
      <c r="G160" s="478"/>
      <c r="H160" s="466">
        <f t="shared" si="56"/>
        <v>0</v>
      </c>
      <c r="I160" s="462">
        <f t="shared" si="57"/>
        <v>0</v>
      </c>
      <c r="J160" s="370">
        <f t="shared" si="58"/>
        <v>0</v>
      </c>
      <c r="K160" s="454">
        <f t="shared" si="65"/>
        <v>0</v>
      </c>
      <c r="L160" s="455">
        <f t="shared" si="65"/>
        <v>0</v>
      </c>
      <c r="M160" s="456">
        <f t="shared" si="65"/>
        <v>0</v>
      </c>
      <c r="N160" s="211">
        <f t="shared" si="65"/>
        <v>0</v>
      </c>
      <c r="O160" s="211">
        <f t="shared" si="65"/>
        <v>0</v>
      </c>
      <c r="P160" s="369">
        <f t="shared" si="65"/>
        <v>0</v>
      </c>
      <c r="Q160" s="455">
        <f t="shared" si="65"/>
        <v>0</v>
      </c>
      <c r="R160" s="455">
        <f t="shared" si="65"/>
        <v>0</v>
      </c>
      <c r="S160" s="456">
        <f t="shared" si="65"/>
        <v>0</v>
      </c>
      <c r="T160" s="211">
        <f t="shared" si="65"/>
        <v>0</v>
      </c>
      <c r="U160" s="211">
        <f t="shared" si="65"/>
        <v>0</v>
      </c>
      <c r="V160" s="211">
        <f t="shared" si="65"/>
        <v>0</v>
      </c>
      <c r="W160" s="368">
        <f t="shared" si="60"/>
        <v>0</v>
      </c>
      <c r="X160" s="454">
        <f t="shared" si="66"/>
        <v>0</v>
      </c>
      <c r="Y160" s="455">
        <f t="shared" si="66"/>
        <v>0</v>
      </c>
      <c r="Z160" s="456">
        <f t="shared" si="66"/>
        <v>0</v>
      </c>
      <c r="AA160" s="211">
        <f t="shared" si="66"/>
        <v>0</v>
      </c>
      <c r="AB160" s="211">
        <f t="shared" si="66"/>
        <v>0</v>
      </c>
      <c r="AC160" s="369">
        <f t="shared" si="66"/>
        <v>0</v>
      </c>
      <c r="AD160" s="455">
        <f t="shared" si="66"/>
        <v>0</v>
      </c>
      <c r="AE160" s="455">
        <f t="shared" si="66"/>
        <v>0</v>
      </c>
      <c r="AF160" s="456">
        <f t="shared" si="66"/>
        <v>0</v>
      </c>
      <c r="AG160" s="211">
        <f t="shared" si="66"/>
        <v>0</v>
      </c>
      <c r="AH160" s="211">
        <f t="shared" si="66"/>
        <v>0</v>
      </c>
      <c r="AI160" s="211">
        <f t="shared" si="66"/>
        <v>0</v>
      </c>
      <c r="AJ160" s="368">
        <f t="shared" si="62"/>
        <v>0</v>
      </c>
      <c r="AK160" s="454">
        <f t="shared" si="67"/>
        <v>0</v>
      </c>
      <c r="AL160" s="455">
        <f t="shared" si="67"/>
        <v>0</v>
      </c>
      <c r="AM160" s="456">
        <f t="shared" si="67"/>
        <v>0</v>
      </c>
      <c r="AN160" s="211">
        <f t="shared" si="67"/>
        <v>0</v>
      </c>
      <c r="AO160" s="211">
        <f t="shared" si="67"/>
        <v>0</v>
      </c>
      <c r="AP160" s="369">
        <f t="shared" si="67"/>
        <v>0</v>
      </c>
      <c r="AQ160" s="455">
        <f t="shared" si="67"/>
        <v>0</v>
      </c>
      <c r="AR160" s="455">
        <f t="shared" si="67"/>
        <v>0</v>
      </c>
      <c r="AS160" s="456">
        <f t="shared" si="67"/>
        <v>0</v>
      </c>
      <c r="AT160" s="211">
        <f t="shared" si="67"/>
        <v>0</v>
      </c>
      <c r="AU160" s="211">
        <f t="shared" si="67"/>
        <v>0</v>
      </c>
      <c r="AV160" s="211">
        <f t="shared" si="67"/>
        <v>0</v>
      </c>
      <c r="AW160" s="368">
        <f t="shared" si="64"/>
        <v>0</v>
      </c>
      <c r="AX160" s="367" t="e">
        <f>SUM(#REF!)</f>
        <v>#REF!</v>
      </c>
      <c r="AY160" s="373"/>
      <c r="AZ160" s="355"/>
      <c r="BA160" s="355"/>
      <c r="BB160" s="355"/>
      <c r="BC160" s="355"/>
      <c r="BD160" s="355"/>
      <c r="BE160" s="355"/>
      <c r="BF160" s="355"/>
      <c r="BG160" s="355"/>
      <c r="BH160" s="355"/>
      <c r="BI160" s="355"/>
      <c r="BJ160" s="355"/>
      <c r="BK160" s="355"/>
      <c r="BL160" s="355"/>
      <c r="BM160" s="355"/>
      <c r="BN160" s="355"/>
      <c r="BO160" s="355"/>
      <c r="BP160" s="355"/>
      <c r="BQ160" s="355"/>
      <c r="BR160" s="355"/>
      <c r="BS160" s="355"/>
      <c r="BT160" s="355"/>
      <c r="BU160" s="355"/>
      <c r="BV160" s="355"/>
      <c r="BW160" s="355"/>
      <c r="BX160" s="355"/>
    </row>
    <row r="161" spans="1:76" x14ac:dyDescent="0.2">
      <c r="A161" s="781" t="s">
        <v>171</v>
      </c>
      <c r="B161" s="782" t="s">
        <v>154</v>
      </c>
      <c r="C161" s="465"/>
      <c r="D161" s="470"/>
      <c r="E161" s="470"/>
      <c r="F161" s="474"/>
      <c r="G161" s="478"/>
      <c r="H161" s="466">
        <f t="shared" si="56"/>
        <v>0</v>
      </c>
      <c r="I161" s="462">
        <f t="shared" si="57"/>
        <v>0</v>
      </c>
      <c r="J161" s="370">
        <f t="shared" si="58"/>
        <v>0</v>
      </c>
      <c r="K161" s="454">
        <f t="shared" si="65"/>
        <v>0</v>
      </c>
      <c r="L161" s="455">
        <f t="shared" si="65"/>
        <v>0</v>
      </c>
      <c r="M161" s="456">
        <f t="shared" si="65"/>
        <v>0</v>
      </c>
      <c r="N161" s="211">
        <f t="shared" si="65"/>
        <v>0</v>
      </c>
      <c r="O161" s="211">
        <f t="shared" si="65"/>
        <v>0</v>
      </c>
      <c r="P161" s="369">
        <f t="shared" si="65"/>
        <v>0</v>
      </c>
      <c r="Q161" s="455">
        <f t="shared" si="65"/>
        <v>0</v>
      </c>
      <c r="R161" s="455">
        <f t="shared" si="65"/>
        <v>0</v>
      </c>
      <c r="S161" s="456">
        <f t="shared" si="65"/>
        <v>0</v>
      </c>
      <c r="T161" s="211">
        <f t="shared" si="65"/>
        <v>0</v>
      </c>
      <c r="U161" s="211">
        <f t="shared" si="65"/>
        <v>0</v>
      </c>
      <c r="V161" s="211">
        <f t="shared" si="65"/>
        <v>0</v>
      </c>
      <c r="W161" s="368">
        <f t="shared" si="60"/>
        <v>0</v>
      </c>
      <c r="X161" s="454">
        <f t="shared" si="66"/>
        <v>0</v>
      </c>
      <c r="Y161" s="455">
        <f t="shared" si="66"/>
        <v>0</v>
      </c>
      <c r="Z161" s="456">
        <f t="shared" si="66"/>
        <v>0</v>
      </c>
      <c r="AA161" s="211">
        <f t="shared" si="66"/>
        <v>0</v>
      </c>
      <c r="AB161" s="211">
        <f t="shared" si="66"/>
        <v>0</v>
      </c>
      <c r="AC161" s="369">
        <f t="shared" si="66"/>
        <v>0</v>
      </c>
      <c r="AD161" s="455">
        <f t="shared" si="66"/>
        <v>0</v>
      </c>
      <c r="AE161" s="455">
        <f t="shared" si="66"/>
        <v>0</v>
      </c>
      <c r="AF161" s="456">
        <f t="shared" si="66"/>
        <v>0</v>
      </c>
      <c r="AG161" s="211">
        <f t="shared" si="66"/>
        <v>0</v>
      </c>
      <c r="AH161" s="211">
        <f t="shared" si="66"/>
        <v>0</v>
      </c>
      <c r="AI161" s="211">
        <f t="shared" si="66"/>
        <v>0</v>
      </c>
      <c r="AJ161" s="368">
        <f t="shared" si="62"/>
        <v>0</v>
      </c>
      <c r="AK161" s="454">
        <f t="shared" si="67"/>
        <v>0</v>
      </c>
      <c r="AL161" s="455">
        <f t="shared" si="67"/>
        <v>0</v>
      </c>
      <c r="AM161" s="456">
        <f t="shared" si="67"/>
        <v>0</v>
      </c>
      <c r="AN161" s="211">
        <f t="shared" si="67"/>
        <v>0</v>
      </c>
      <c r="AO161" s="211">
        <f t="shared" si="67"/>
        <v>0</v>
      </c>
      <c r="AP161" s="369">
        <f t="shared" si="67"/>
        <v>0</v>
      </c>
      <c r="AQ161" s="455">
        <f t="shared" si="67"/>
        <v>0</v>
      </c>
      <c r="AR161" s="455">
        <f t="shared" si="67"/>
        <v>0</v>
      </c>
      <c r="AS161" s="456">
        <f t="shared" si="67"/>
        <v>0</v>
      </c>
      <c r="AT161" s="211">
        <f t="shared" si="67"/>
        <v>0</v>
      </c>
      <c r="AU161" s="211">
        <f t="shared" si="67"/>
        <v>0</v>
      </c>
      <c r="AV161" s="211">
        <f t="shared" si="67"/>
        <v>0</v>
      </c>
      <c r="AW161" s="368">
        <f t="shared" si="64"/>
        <v>0</v>
      </c>
      <c r="AX161" s="367" t="e">
        <f>SUM(#REF!)</f>
        <v>#REF!</v>
      </c>
      <c r="AY161" s="373"/>
      <c r="AZ161" s="355"/>
      <c r="BA161" s="355"/>
      <c r="BB161" s="355"/>
      <c r="BC161" s="355"/>
      <c r="BD161" s="355"/>
      <c r="BE161" s="355"/>
      <c r="BF161" s="355"/>
      <c r="BG161" s="355"/>
      <c r="BH161" s="355"/>
      <c r="BI161" s="355"/>
      <c r="BJ161" s="355"/>
      <c r="BK161" s="355"/>
      <c r="BL161" s="355"/>
      <c r="BM161" s="355"/>
      <c r="BN161" s="355"/>
      <c r="BO161" s="355"/>
      <c r="BP161" s="355"/>
      <c r="BQ161" s="355"/>
      <c r="BR161" s="355"/>
      <c r="BS161" s="355"/>
      <c r="BT161" s="355"/>
      <c r="BU161" s="355"/>
      <c r="BV161" s="355"/>
      <c r="BW161" s="355"/>
      <c r="BX161" s="355"/>
    </row>
    <row r="162" spans="1:76" x14ac:dyDescent="0.2">
      <c r="A162" s="781" t="s">
        <v>172</v>
      </c>
      <c r="B162" s="782" t="s">
        <v>154</v>
      </c>
      <c r="C162" s="465"/>
      <c r="D162" s="470"/>
      <c r="E162" s="470"/>
      <c r="F162" s="474"/>
      <c r="G162" s="478"/>
      <c r="H162" s="466">
        <f t="shared" si="56"/>
        <v>0</v>
      </c>
      <c r="I162" s="462">
        <f t="shared" si="57"/>
        <v>0</v>
      </c>
      <c r="J162" s="370">
        <f t="shared" si="58"/>
        <v>0</v>
      </c>
      <c r="K162" s="454">
        <f t="shared" si="65"/>
        <v>0</v>
      </c>
      <c r="L162" s="455">
        <f t="shared" si="65"/>
        <v>0</v>
      </c>
      <c r="M162" s="456">
        <f t="shared" si="65"/>
        <v>0</v>
      </c>
      <c r="N162" s="211">
        <f t="shared" si="65"/>
        <v>0</v>
      </c>
      <c r="O162" s="211">
        <f t="shared" si="65"/>
        <v>0</v>
      </c>
      <c r="P162" s="369">
        <f t="shared" si="65"/>
        <v>0</v>
      </c>
      <c r="Q162" s="455">
        <f t="shared" si="65"/>
        <v>0</v>
      </c>
      <c r="R162" s="455">
        <f t="shared" si="65"/>
        <v>0</v>
      </c>
      <c r="S162" s="456">
        <f t="shared" si="65"/>
        <v>0</v>
      </c>
      <c r="T162" s="211">
        <f t="shared" si="65"/>
        <v>0</v>
      </c>
      <c r="U162" s="211">
        <f t="shared" si="65"/>
        <v>0</v>
      </c>
      <c r="V162" s="211">
        <f t="shared" si="65"/>
        <v>0</v>
      </c>
      <c r="W162" s="368">
        <f t="shared" si="60"/>
        <v>0</v>
      </c>
      <c r="X162" s="454">
        <f t="shared" si="66"/>
        <v>0</v>
      </c>
      <c r="Y162" s="455">
        <f t="shared" si="66"/>
        <v>0</v>
      </c>
      <c r="Z162" s="456">
        <f t="shared" si="66"/>
        <v>0</v>
      </c>
      <c r="AA162" s="211">
        <f t="shared" si="66"/>
        <v>0</v>
      </c>
      <c r="AB162" s="211">
        <f t="shared" si="66"/>
        <v>0</v>
      </c>
      <c r="AC162" s="369">
        <f t="shared" si="66"/>
        <v>0</v>
      </c>
      <c r="AD162" s="455">
        <f t="shared" si="66"/>
        <v>0</v>
      </c>
      <c r="AE162" s="455">
        <f t="shared" si="66"/>
        <v>0</v>
      </c>
      <c r="AF162" s="456">
        <f t="shared" si="66"/>
        <v>0</v>
      </c>
      <c r="AG162" s="211">
        <f t="shared" si="66"/>
        <v>0</v>
      </c>
      <c r="AH162" s="211">
        <f t="shared" si="66"/>
        <v>0</v>
      </c>
      <c r="AI162" s="211">
        <f t="shared" si="66"/>
        <v>0</v>
      </c>
      <c r="AJ162" s="368">
        <f t="shared" si="62"/>
        <v>0</v>
      </c>
      <c r="AK162" s="454">
        <f t="shared" si="67"/>
        <v>0</v>
      </c>
      <c r="AL162" s="455">
        <f t="shared" si="67"/>
        <v>0</v>
      </c>
      <c r="AM162" s="456">
        <f t="shared" si="67"/>
        <v>0</v>
      </c>
      <c r="AN162" s="211">
        <f t="shared" si="67"/>
        <v>0</v>
      </c>
      <c r="AO162" s="211">
        <f t="shared" si="67"/>
        <v>0</v>
      </c>
      <c r="AP162" s="369">
        <f t="shared" si="67"/>
        <v>0</v>
      </c>
      <c r="AQ162" s="455">
        <f t="shared" si="67"/>
        <v>0</v>
      </c>
      <c r="AR162" s="455">
        <f t="shared" si="67"/>
        <v>0</v>
      </c>
      <c r="AS162" s="456">
        <f t="shared" si="67"/>
        <v>0</v>
      </c>
      <c r="AT162" s="211">
        <f t="shared" si="67"/>
        <v>0</v>
      </c>
      <c r="AU162" s="211">
        <f t="shared" si="67"/>
        <v>0</v>
      </c>
      <c r="AV162" s="211">
        <f t="shared" si="67"/>
        <v>0</v>
      </c>
      <c r="AW162" s="368">
        <f t="shared" si="64"/>
        <v>0</v>
      </c>
      <c r="AX162" s="367" t="e">
        <f>SUM(#REF!)</f>
        <v>#REF!</v>
      </c>
      <c r="AY162" s="373"/>
      <c r="AZ162" s="355"/>
      <c r="BA162" s="355"/>
      <c r="BB162" s="355"/>
      <c r="BC162" s="355"/>
      <c r="BD162" s="355"/>
      <c r="BE162" s="355"/>
      <c r="BF162" s="355"/>
      <c r="BG162" s="355"/>
      <c r="BH162" s="355"/>
      <c r="BI162" s="355"/>
      <c r="BJ162" s="355"/>
      <c r="BK162" s="355"/>
      <c r="BL162" s="355"/>
      <c r="BM162" s="355"/>
      <c r="BN162" s="355"/>
      <c r="BO162" s="355"/>
      <c r="BP162" s="355"/>
      <c r="BQ162" s="355"/>
      <c r="BR162" s="355"/>
      <c r="BS162" s="355"/>
      <c r="BT162" s="355"/>
      <c r="BU162" s="355"/>
      <c r="BV162" s="355"/>
      <c r="BW162" s="355"/>
      <c r="BX162" s="355"/>
    </row>
    <row r="163" spans="1:76" x14ac:dyDescent="0.2">
      <c r="A163" s="781" t="s">
        <v>173</v>
      </c>
      <c r="B163" s="782" t="s">
        <v>154</v>
      </c>
      <c r="C163" s="465"/>
      <c r="D163" s="470"/>
      <c r="E163" s="470"/>
      <c r="F163" s="474"/>
      <c r="G163" s="478"/>
      <c r="H163" s="466">
        <f t="shared" si="56"/>
        <v>0</v>
      </c>
      <c r="I163" s="462">
        <f t="shared" si="57"/>
        <v>0</v>
      </c>
      <c r="J163" s="370">
        <f t="shared" si="58"/>
        <v>0</v>
      </c>
      <c r="K163" s="454">
        <f t="shared" ref="K163:V172" si="68">IF($C$12="A",IF(AND($D163&lt;=K$24,$E163&gt;=K$25),$H163/$J163,0),IF(AND($D163&lt;=K$24,$E163&gt;=K$25),$I163/$J163,0))</f>
        <v>0</v>
      </c>
      <c r="L163" s="455">
        <f t="shared" si="68"/>
        <v>0</v>
      </c>
      <c r="M163" s="456">
        <f t="shared" si="68"/>
        <v>0</v>
      </c>
      <c r="N163" s="211">
        <f t="shared" si="68"/>
        <v>0</v>
      </c>
      <c r="O163" s="211">
        <f t="shared" si="68"/>
        <v>0</v>
      </c>
      <c r="P163" s="369">
        <f t="shared" si="68"/>
        <v>0</v>
      </c>
      <c r="Q163" s="455">
        <f t="shared" si="68"/>
        <v>0</v>
      </c>
      <c r="R163" s="455">
        <f t="shared" si="68"/>
        <v>0</v>
      </c>
      <c r="S163" s="456">
        <f t="shared" si="68"/>
        <v>0</v>
      </c>
      <c r="T163" s="211">
        <f t="shared" si="68"/>
        <v>0</v>
      </c>
      <c r="U163" s="211">
        <f t="shared" si="68"/>
        <v>0</v>
      </c>
      <c r="V163" s="211">
        <f t="shared" si="68"/>
        <v>0</v>
      </c>
      <c r="W163" s="368">
        <f t="shared" si="60"/>
        <v>0</v>
      </c>
      <c r="X163" s="454">
        <f t="shared" ref="X163:AI172" si="69">IF($C$12="A",IF(AND($D163&lt;=X$24,$E163&gt;=X$25),$H163/$J163,0),IF(AND($D163&lt;=X$24,$E163&gt;=X$25),$I163/$J163,0))</f>
        <v>0</v>
      </c>
      <c r="Y163" s="455">
        <f t="shared" si="69"/>
        <v>0</v>
      </c>
      <c r="Z163" s="456">
        <f t="shared" si="69"/>
        <v>0</v>
      </c>
      <c r="AA163" s="211">
        <f t="shared" si="69"/>
        <v>0</v>
      </c>
      <c r="AB163" s="211">
        <f t="shared" si="69"/>
        <v>0</v>
      </c>
      <c r="AC163" s="369">
        <f t="shared" si="69"/>
        <v>0</v>
      </c>
      <c r="AD163" s="455">
        <f t="shared" si="69"/>
        <v>0</v>
      </c>
      <c r="AE163" s="455">
        <f t="shared" si="69"/>
        <v>0</v>
      </c>
      <c r="AF163" s="456">
        <f t="shared" si="69"/>
        <v>0</v>
      </c>
      <c r="AG163" s="211">
        <f t="shared" si="69"/>
        <v>0</v>
      </c>
      <c r="AH163" s="211">
        <f t="shared" si="69"/>
        <v>0</v>
      </c>
      <c r="AI163" s="211">
        <f t="shared" si="69"/>
        <v>0</v>
      </c>
      <c r="AJ163" s="368">
        <f t="shared" si="62"/>
        <v>0</v>
      </c>
      <c r="AK163" s="454">
        <f t="shared" ref="AK163:AV172" si="70">IF($C$12="A",IF(AND($D163&lt;=AK$24,$E163&gt;=AK$25),$H163/$J163,0),IF(AND($D163&lt;=AK$24,$E163&gt;=AK$25),$I163/$J163,0))</f>
        <v>0</v>
      </c>
      <c r="AL163" s="455">
        <f t="shared" si="70"/>
        <v>0</v>
      </c>
      <c r="AM163" s="456">
        <f t="shared" si="70"/>
        <v>0</v>
      </c>
      <c r="AN163" s="211">
        <f t="shared" si="70"/>
        <v>0</v>
      </c>
      <c r="AO163" s="211">
        <f t="shared" si="70"/>
        <v>0</v>
      </c>
      <c r="AP163" s="369">
        <f t="shared" si="70"/>
        <v>0</v>
      </c>
      <c r="AQ163" s="455">
        <f t="shared" si="70"/>
        <v>0</v>
      </c>
      <c r="AR163" s="455">
        <f t="shared" si="70"/>
        <v>0</v>
      </c>
      <c r="AS163" s="456">
        <f t="shared" si="70"/>
        <v>0</v>
      </c>
      <c r="AT163" s="211">
        <f t="shared" si="70"/>
        <v>0</v>
      </c>
      <c r="AU163" s="211">
        <f t="shared" si="70"/>
        <v>0</v>
      </c>
      <c r="AV163" s="211">
        <f t="shared" si="70"/>
        <v>0</v>
      </c>
      <c r="AW163" s="368">
        <f t="shared" si="64"/>
        <v>0</v>
      </c>
      <c r="AX163" s="367" t="e">
        <f>SUM(#REF!)</f>
        <v>#REF!</v>
      </c>
      <c r="AY163" s="373"/>
      <c r="AZ163" s="355"/>
      <c r="BA163" s="355"/>
      <c r="BB163" s="355"/>
      <c r="BC163" s="355"/>
      <c r="BD163" s="355"/>
      <c r="BE163" s="355"/>
      <c r="BF163" s="355"/>
      <c r="BG163" s="355"/>
      <c r="BH163" s="355"/>
      <c r="BI163" s="355"/>
      <c r="BJ163" s="355"/>
      <c r="BK163" s="355"/>
      <c r="BL163" s="355"/>
      <c r="BM163" s="355"/>
      <c r="BN163" s="355"/>
      <c r="BO163" s="355"/>
      <c r="BP163" s="355"/>
      <c r="BQ163" s="355"/>
      <c r="BR163" s="355"/>
      <c r="BS163" s="355"/>
      <c r="BT163" s="355"/>
      <c r="BU163" s="355"/>
      <c r="BV163" s="355"/>
      <c r="BW163" s="355"/>
      <c r="BX163" s="355"/>
    </row>
    <row r="164" spans="1:76" x14ac:dyDescent="0.2">
      <c r="A164" s="781" t="s">
        <v>174</v>
      </c>
      <c r="B164" s="782" t="s">
        <v>154</v>
      </c>
      <c r="C164" s="465"/>
      <c r="D164" s="470"/>
      <c r="E164" s="470"/>
      <c r="F164" s="474"/>
      <c r="G164" s="478"/>
      <c r="H164" s="466">
        <f t="shared" si="56"/>
        <v>0</v>
      </c>
      <c r="I164" s="462">
        <f t="shared" si="57"/>
        <v>0</v>
      </c>
      <c r="J164" s="370">
        <f t="shared" si="58"/>
        <v>0</v>
      </c>
      <c r="K164" s="454">
        <f t="shared" si="68"/>
        <v>0</v>
      </c>
      <c r="L164" s="455">
        <f t="shared" si="68"/>
        <v>0</v>
      </c>
      <c r="M164" s="456">
        <f t="shared" si="68"/>
        <v>0</v>
      </c>
      <c r="N164" s="211">
        <f t="shared" si="68"/>
        <v>0</v>
      </c>
      <c r="O164" s="211">
        <f t="shared" si="68"/>
        <v>0</v>
      </c>
      <c r="P164" s="369">
        <f t="shared" si="68"/>
        <v>0</v>
      </c>
      <c r="Q164" s="455">
        <f t="shared" si="68"/>
        <v>0</v>
      </c>
      <c r="R164" s="455">
        <f t="shared" si="68"/>
        <v>0</v>
      </c>
      <c r="S164" s="456">
        <f t="shared" si="68"/>
        <v>0</v>
      </c>
      <c r="T164" s="211">
        <f t="shared" si="68"/>
        <v>0</v>
      </c>
      <c r="U164" s="211">
        <f t="shared" si="68"/>
        <v>0</v>
      </c>
      <c r="V164" s="211">
        <f t="shared" si="68"/>
        <v>0</v>
      </c>
      <c r="W164" s="368">
        <f t="shared" si="60"/>
        <v>0</v>
      </c>
      <c r="X164" s="454">
        <f t="shared" si="69"/>
        <v>0</v>
      </c>
      <c r="Y164" s="455">
        <f t="shared" si="69"/>
        <v>0</v>
      </c>
      <c r="Z164" s="456">
        <f t="shared" si="69"/>
        <v>0</v>
      </c>
      <c r="AA164" s="211">
        <f t="shared" si="69"/>
        <v>0</v>
      </c>
      <c r="AB164" s="211">
        <f t="shared" si="69"/>
        <v>0</v>
      </c>
      <c r="AC164" s="369">
        <f t="shared" si="69"/>
        <v>0</v>
      </c>
      <c r="AD164" s="455">
        <f t="shared" si="69"/>
        <v>0</v>
      </c>
      <c r="AE164" s="455">
        <f t="shared" si="69"/>
        <v>0</v>
      </c>
      <c r="AF164" s="456">
        <f t="shared" si="69"/>
        <v>0</v>
      </c>
      <c r="AG164" s="211">
        <f t="shared" si="69"/>
        <v>0</v>
      </c>
      <c r="AH164" s="211">
        <f t="shared" si="69"/>
        <v>0</v>
      </c>
      <c r="AI164" s="211">
        <f t="shared" si="69"/>
        <v>0</v>
      </c>
      <c r="AJ164" s="368">
        <f t="shared" si="62"/>
        <v>0</v>
      </c>
      <c r="AK164" s="454">
        <f t="shared" si="70"/>
        <v>0</v>
      </c>
      <c r="AL164" s="455">
        <f t="shared" si="70"/>
        <v>0</v>
      </c>
      <c r="AM164" s="456">
        <f t="shared" si="70"/>
        <v>0</v>
      </c>
      <c r="AN164" s="211">
        <f t="shared" si="70"/>
        <v>0</v>
      </c>
      <c r="AO164" s="211">
        <f t="shared" si="70"/>
        <v>0</v>
      </c>
      <c r="AP164" s="369">
        <f t="shared" si="70"/>
        <v>0</v>
      </c>
      <c r="AQ164" s="455">
        <f t="shared" si="70"/>
        <v>0</v>
      </c>
      <c r="AR164" s="455">
        <f t="shared" si="70"/>
        <v>0</v>
      </c>
      <c r="AS164" s="456">
        <f t="shared" si="70"/>
        <v>0</v>
      </c>
      <c r="AT164" s="211">
        <f t="shared" si="70"/>
        <v>0</v>
      </c>
      <c r="AU164" s="211">
        <f t="shared" si="70"/>
        <v>0</v>
      </c>
      <c r="AV164" s="211">
        <f t="shared" si="70"/>
        <v>0</v>
      </c>
      <c r="AW164" s="368">
        <f t="shared" si="64"/>
        <v>0</v>
      </c>
      <c r="AX164" s="367" t="e">
        <f>SUM(#REF!)</f>
        <v>#REF!</v>
      </c>
      <c r="AY164" s="366"/>
      <c r="AZ164" s="355"/>
      <c r="BA164" s="355"/>
      <c r="BB164" s="355"/>
      <c r="BC164" s="355"/>
      <c r="BD164" s="355"/>
      <c r="BE164" s="355"/>
      <c r="BF164" s="355"/>
      <c r="BG164" s="355"/>
      <c r="BH164" s="355"/>
      <c r="BI164" s="355"/>
      <c r="BJ164" s="355"/>
      <c r="BK164" s="355"/>
      <c r="BL164" s="355"/>
      <c r="BM164" s="355"/>
      <c r="BN164" s="355"/>
      <c r="BO164" s="355"/>
      <c r="BP164" s="355"/>
      <c r="BQ164" s="355"/>
      <c r="BR164" s="355"/>
      <c r="BS164" s="355"/>
      <c r="BT164" s="355"/>
      <c r="BU164" s="355"/>
      <c r="BV164" s="355"/>
      <c r="BW164" s="355"/>
      <c r="BX164" s="355"/>
    </row>
    <row r="165" spans="1:76" x14ac:dyDescent="0.2">
      <c r="A165" s="781" t="s">
        <v>175</v>
      </c>
      <c r="B165" s="782" t="s">
        <v>154</v>
      </c>
      <c r="C165" s="467"/>
      <c r="D165" s="471"/>
      <c r="E165" s="471"/>
      <c r="F165" s="475"/>
      <c r="G165" s="479"/>
      <c r="H165" s="466">
        <f t="shared" si="56"/>
        <v>0</v>
      </c>
      <c r="I165" s="462">
        <f t="shared" si="57"/>
        <v>0</v>
      </c>
      <c r="J165" s="370">
        <f t="shared" si="58"/>
        <v>0</v>
      </c>
      <c r="K165" s="454">
        <f t="shared" si="68"/>
        <v>0</v>
      </c>
      <c r="L165" s="455">
        <f t="shared" si="68"/>
        <v>0</v>
      </c>
      <c r="M165" s="456">
        <f t="shared" si="68"/>
        <v>0</v>
      </c>
      <c r="N165" s="211">
        <f t="shared" si="68"/>
        <v>0</v>
      </c>
      <c r="O165" s="211">
        <f t="shared" si="68"/>
        <v>0</v>
      </c>
      <c r="P165" s="369">
        <f t="shared" si="68"/>
        <v>0</v>
      </c>
      <c r="Q165" s="455">
        <f t="shared" si="68"/>
        <v>0</v>
      </c>
      <c r="R165" s="455">
        <f t="shared" si="68"/>
        <v>0</v>
      </c>
      <c r="S165" s="456">
        <f t="shared" si="68"/>
        <v>0</v>
      </c>
      <c r="T165" s="211">
        <f t="shared" si="68"/>
        <v>0</v>
      </c>
      <c r="U165" s="211">
        <f t="shared" si="68"/>
        <v>0</v>
      </c>
      <c r="V165" s="211">
        <f t="shared" si="68"/>
        <v>0</v>
      </c>
      <c r="W165" s="368">
        <f t="shared" si="60"/>
        <v>0</v>
      </c>
      <c r="X165" s="454">
        <f t="shared" si="69"/>
        <v>0</v>
      </c>
      <c r="Y165" s="455">
        <f t="shared" si="69"/>
        <v>0</v>
      </c>
      <c r="Z165" s="456">
        <f t="shared" si="69"/>
        <v>0</v>
      </c>
      <c r="AA165" s="211">
        <f t="shared" si="69"/>
        <v>0</v>
      </c>
      <c r="AB165" s="211">
        <f t="shared" si="69"/>
        <v>0</v>
      </c>
      <c r="AC165" s="369">
        <f t="shared" si="69"/>
        <v>0</v>
      </c>
      <c r="AD165" s="455">
        <f t="shared" si="69"/>
        <v>0</v>
      </c>
      <c r="AE165" s="455">
        <f t="shared" si="69"/>
        <v>0</v>
      </c>
      <c r="AF165" s="456">
        <f t="shared" si="69"/>
        <v>0</v>
      </c>
      <c r="AG165" s="211">
        <f t="shared" si="69"/>
        <v>0</v>
      </c>
      <c r="AH165" s="211">
        <f t="shared" si="69"/>
        <v>0</v>
      </c>
      <c r="AI165" s="211">
        <f t="shared" si="69"/>
        <v>0</v>
      </c>
      <c r="AJ165" s="368">
        <f t="shared" si="62"/>
        <v>0</v>
      </c>
      <c r="AK165" s="454">
        <f t="shared" si="70"/>
        <v>0</v>
      </c>
      <c r="AL165" s="455">
        <f t="shared" si="70"/>
        <v>0</v>
      </c>
      <c r="AM165" s="456">
        <f t="shared" si="70"/>
        <v>0</v>
      </c>
      <c r="AN165" s="211">
        <f t="shared" si="70"/>
        <v>0</v>
      </c>
      <c r="AO165" s="211">
        <f t="shared" si="70"/>
        <v>0</v>
      </c>
      <c r="AP165" s="369">
        <f t="shared" si="70"/>
        <v>0</v>
      </c>
      <c r="AQ165" s="455">
        <f t="shared" si="70"/>
        <v>0</v>
      </c>
      <c r="AR165" s="455">
        <f t="shared" si="70"/>
        <v>0</v>
      </c>
      <c r="AS165" s="456">
        <f t="shared" si="70"/>
        <v>0</v>
      </c>
      <c r="AT165" s="211">
        <f t="shared" si="70"/>
        <v>0</v>
      </c>
      <c r="AU165" s="211">
        <f t="shared" si="70"/>
        <v>0</v>
      </c>
      <c r="AV165" s="211">
        <f t="shared" si="70"/>
        <v>0</v>
      </c>
      <c r="AW165" s="368">
        <f t="shared" si="64"/>
        <v>0</v>
      </c>
      <c r="AX165" s="367" t="e">
        <f>SUM(#REF!)</f>
        <v>#REF!</v>
      </c>
      <c r="AY165" s="373"/>
      <c r="AZ165" s="355"/>
      <c r="BA165" s="355"/>
      <c r="BB165" s="355"/>
      <c r="BC165" s="355"/>
      <c r="BD165" s="355"/>
      <c r="BE165" s="355"/>
      <c r="BF165" s="355"/>
      <c r="BG165" s="355"/>
      <c r="BH165" s="355"/>
      <c r="BI165" s="355"/>
      <c r="BJ165" s="355"/>
      <c r="BK165" s="355"/>
      <c r="BL165" s="355"/>
      <c r="BM165" s="355"/>
      <c r="BN165" s="355"/>
      <c r="BO165" s="355"/>
      <c r="BP165" s="355"/>
      <c r="BQ165" s="355"/>
      <c r="BR165" s="355"/>
      <c r="BS165" s="355"/>
      <c r="BT165" s="355"/>
      <c r="BU165" s="355"/>
      <c r="BV165" s="355"/>
      <c r="BW165" s="355"/>
      <c r="BX165" s="355"/>
    </row>
    <row r="166" spans="1:76" x14ac:dyDescent="0.2">
      <c r="A166" s="781" t="s">
        <v>176</v>
      </c>
      <c r="B166" s="782" t="s">
        <v>154</v>
      </c>
      <c r="C166" s="467"/>
      <c r="D166" s="471"/>
      <c r="E166" s="471"/>
      <c r="F166" s="475"/>
      <c r="G166" s="479"/>
      <c r="H166" s="466">
        <f t="shared" si="56"/>
        <v>0</v>
      </c>
      <c r="I166" s="462">
        <f t="shared" si="57"/>
        <v>0</v>
      </c>
      <c r="J166" s="370">
        <f t="shared" si="58"/>
        <v>0</v>
      </c>
      <c r="K166" s="454">
        <f t="shared" si="68"/>
        <v>0</v>
      </c>
      <c r="L166" s="455">
        <f t="shared" si="68"/>
        <v>0</v>
      </c>
      <c r="M166" s="456">
        <f t="shared" si="68"/>
        <v>0</v>
      </c>
      <c r="N166" s="211">
        <f t="shared" si="68"/>
        <v>0</v>
      </c>
      <c r="O166" s="211">
        <f t="shared" si="68"/>
        <v>0</v>
      </c>
      <c r="P166" s="369">
        <f t="shared" si="68"/>
        <v>0</v>
      </c>
      <c r="Q166" s="455">
        <f t="shared" si="68"/>
        <v>0</v>
      </c>
      <c r="R166" s="455">
        <f t="shared" si="68"/>
        <v>0</v>
      </c>
      <c r="S166" s="456">
        <f t="shared" si="68"/>
        <v>0</v>
      </c>
      <c r="T166" s="211">
        <f t="shared" si="68"/>
        <v>0</v>
      </c>
      <c r="U166" s="211">
        <f t="shared" si="68"/>
        <v>0</v>
      </c>
      <c r="V166" s="211">
        <f t="shared" si="68"/>
        <v>0</v>
      </c>
      <c r="W166" s="368">
        <f t="shared" si="60"/>
        <v>0</v>
      </c>
      <c r="X166" s="454">
        <f t="shared" si="69"/>
        <v>0</v>
      </c>
      <c r="Y166" s="455">
        <f t="shared" si="69"/>
        <v>0</v>
      </c>
      <c r="Z166" s="456">
        <f t="shared" si="69"/>
        <v>0</v>
      </c>
      <c r="AA166" s="211">
        <f t="shared" si="69"/>
        <v>0</v>
      </c>
      <c r="AB166" s="211">
        <f t="shared" si="69"/>
        <v>0</v>
      </c>
      <c r="AC166" s="369">
        <f t="shared" si="69"/>
        <v>0</v>
      </c>
      <c r="AD166" s="455">
        <f t="shared" si="69"/>
        <v>0</v>
      </c>
      <c r="AE166" s="455">
        <f t="shared" si="69"/>
        <v>0</v>
      </c>
      <c r="AF166" s="456">
        <f t="shared" si="69"/>
        <v>0</v>
      </c>
      <c r="AG166" s="211">
        <f t="shared" si="69"/>
        <v>0</v>
      </c>
      <c r="AH166" s="211">
        <f t="shared" si="69"/>
        <v>0</v>
      </c>
      <c r="AI166" s="211">
        <f t="shared" si="69"/>
        <v>0</v>
      </c>
      <c r="AJ166" s="368">
        <f t="shared" si="62"/>
        <v>0</v>
      </c>
      <c r="AK166" s="454">
        <f t="shared" si="70"/>
        <v>0</v>
      </c>
      <c r="AL166" s="455">
        <f t="shared" si="70"/>
        <v>0</v>
      </c>
      <c r="AM166" s="456">
        <f t="shared" si="70"/>
        <v>0</v>
      </c>
      <c r="AN166" s="211">
        <f t="shared" si="70"/>
        <v>0</v>
      </c>
      <c r="AO166" s="211">
        <f t="shared" si="70"/>
        <v>0</v>
      </c>
      <c r="AP166" s="369">
        <f t="shared" si="70"/>
        <v>0</v>
      </c>
      <c r="AQ166" s="455">
        <f t="shared" si="70"/>
        <v>0</v>
      </c>
      <c r="AR166" s="455">
        <f t="shared" si="70"/>
        <v>0</v>
      </c>
      <c r="AS166" s="456">
        <f t="shared" si="70"/>
        <v>0</v>
      </c>
      <c r="AT166" s="211">
        <f t="shared" si="70"/>
        <v>0</v>
      </c>
      <c r="AU166" s="211">
        <f t="shared" si="70"/>
        <v>0</v>
      </c>
      <c r="AV166" s="211">
        <f t="shared" si="70"/>
        <v>0</v>
      </c>
      <c r="AW166" s="368">
        <f t="shared" si="64"/>
        <v>0</v>
      </c>
      <c r="AX166" s="367" t="e">
        <f>SUM(#REF!)</f>
        <v>#REF!</v>
      </c>
      <c r="AY166" s="373"/>
      <c r="AZ166" s="355"/>
      <c r="BA166" s="355"/>
      <c r="BB166" s="355"/>
      <c r="BC166" s="355"/>
      <c r="BD166" s="355"/>
      <c r="BE166" s="355"/>
      <c r="BF166" s="355"/>
      <c r="BG166" s="355"/>
      <c r="BH166" s="355"/>
      <c r="BI166" s="355"/>
      <c r="BJ166" s="355"/>
      <c r="BK166" s="355"/>
      <c r="BL166" s="355"/>
      <c r="BM166" s="355"/>
      <c r="BN166" s="355"/>
      <c r="BO166" s="355"/>
      <c r="BP166" s="355"/>
      <c r="BQ166" s="355"/>
      <c r="BR166" s="355"/>
      <c r="BS166" s="355"/>
      <c r="BT166" s="355"/>
      <c r="BU166" s="355"/>
      <c r="BV166" s="355"/>
      <c r="BW166" s="355"/>
      <c r="BX166" s="355"/>
    </row>
    <row r="167" spans="1:76" x14ac:dyDescent="0.2">
      <c r="A167" s="781" t="s">
        <v>177</v>
      </c>
      <c r="B167" s="782" t="s">
        <v>154</v>
      </c>
      <c r="C167" s="467"/>
      <c r="D167" s="471"/>
      <c r="E167" s="471"/>
      <c r="F167" s="475"/>
      <c r="G167" s="479"/>
      <c r="H167" s="466">
        <f t="shared" si="56"/>
        <v>0</v>
      </c>
      <c r="I167" s="462">
        <f t="shared" si="57"/>
        <v>0</v>
      </c>
      <c r="J167" s="370">
        <f t="shared" si="58"/>
        <v>0</v>
      </c>
      <c r="K167" s="454">
        <f t="shared" si="68"/>
        <v>0</v>
      </c>
      <c r="L167" s="455">
        <f t="shared" si="68"/>
        <v>0</v>
      </c>
      <c r="M167" s="456">
        <f t="shared" si="68"/>
        <v>0</v>
      </c>
      <c r="N167" s="211">
        <f t="shared" si="68"/>
        <v>0</v>
      </c>
      <c r="O167" s="211">
        <f t="shared" si="68"/>
        <v>0</v>
      </c>
      <c r="P167" s="369">
        <f t="shared" si="68"/>
        <v>0</v>
      </c>
      <c r="Q167" s="455">
        <f t="shared" si="68"/>
        <v>0</v>
      </c>
      <c r="R167" s="455">
        <f t="shared" si="68"/>
        <v>0</v>
      </c>
      <c r="S167" s="456">
        <f t="shared" si="68"/>
        <v>0</v>
      </c>
      <c r="T167" s="211">
        <f t="shared" si="68"/>
        <v>0</v>
      </c>
      <c r="U167" s="211">
        <f t="shared" si="68"/>
        <v>0</v>
      </c>
      <c r="V167" s="211">
        <f t="shared" si="68"/>
        <v>0</v>
      </c>
      <c r="W167" s="368">
        <f t="shared" si="60"/>
        <v>0</v>
      </c>
      <c r="X167" s="454">
        <f t="shared" si="69"/>
        <v>0</v>
      </c>
      <c r="Y167" s="455">
        <f t="shared" si="69"/>
        <v>0</v>
      </c>
      <c r="Z167" s="456">
        <f t="shared" si="69"/>
        <v>0</v>
      </c>
      <c r="AA167" s="211">
        <f t="shared" si="69"/>
        <v>0</v>
      </c>
      <c r="AB167" s="211">
        <f t="shared" si="69"/>
        <v>0</v>
      </c>
      <c r="AC167" s="369">
        <f t="shared" si="69"/>
        <v>0</v>
      </c>
      <c r="AD167" s="455">
        <f t="shared" si="69"/>
        <v>0</v>
      </c>
      <c r="AE167" s="455">
        <f t="shared" si="69"/>
        <v>0</v>
      </c>
      <c r="AF167" s="456">
        <f t="shared" si="69"/>
        <v>0</v>
      </c>
      <c r="AG167" s="211">
        <f t="shared" si="69"/>
        <v>0</v>
      </c>
      <c r="AH167" s="211">
        <f t="shared" si="69"/>
        <v>0</v>
      </c>
      <c r="AI167" s="211">
        <f t="shared" si="69"/>
        <v>0</v>
      </c>
      <c r="AJ167" s="368">
        <f t="shared" si="62"/>
        <v>0</v>
      </c>
      <c r="AK167" s="454">
        <f t="shared" si="70"/>
        <v>0</v>
      </c>
      <c r="AL167" s="455">
        <f t="shared" si="70"/>
        <v>0</v>
      </c>
      <c r="AM167" s="456">
        <f t="shared" si="70"/>
        <v>0</v>
      </c>
      <c r="AN167" s="211">
        <f t="shared" si="70"/>
        <v>0</v>
      </c>
      <c r="AO167" s="211">
        <f t="shared" si="70"/>
        <v>0</v>
      </c>
      <c r="AP167" s="369">
        <f t="shared" si="70"/>
        <v>0</v>
      </c>
      <c r="AQ167" s="455">
        <f t="shared" si="70"/>
        <v>0</v>
      </c>
      <c r="AR167" s="455">
        <f t="shared" si="70"/>
        <v>0</v>
      </c>
      <c r="AS167" s="456">
        <f t="shared" si="70"/>
        <v>0</v>
      </c>
      <c r="AT167" s="211">
        <f t="shared" si="70"/>
        <v>0</v>
      </c>
      <c r="AU167" s="211">
        <f t="shared" si="70"/>
        <v>0</v>
      </c>
      <c r="AV167" s="211">
        <f t="shared" si="70"/>
        <v>0</v>
      </c>
      <c r="AW167" s="368">
        <f t="shared" si="64"/>
        <v>0</v>
      </c>
      <c r="AX167" s="367" t="e">
        <f>SUM(#REF!)</f>
        <v>#REF!</v>
      </c>
      <c r="AY167" s="366"/>
      <c r="AZ167" s="355"/>
      <c r="BA167" s="355"/>
      <c r="BB167" s="355"/>
      <c r="BC167" s="355"/>
      <c r="BD167" s="355"/>
      <c r="BE167" s="355"/>
      <c r="BF167" s="355"/>
      <c r="BG167" s="355"/>
      <c r="BH167" s="355"/>
      <c r="BI167" s="355"/>
      <c r="BJ167" s="355"/>
      <c r="BK167" s="355"/>
      <c r="BL167" s="355"/>
      <c r="BM167" s="355"/>
      <c r="BN167" s="355"/>
      <c r="BO167" s="355"/>
      <c r="BP167" s="355"/>
      <c r="BQ167" s="355"/>
      <c r="BR167" s="355"/>
      <c r="BS167" s="355"/>
      <c r="BT167" s="355"/>
      <c r="BU167" s="355"/>
      <c r="BV167" s="355"/>
      <c r="BW167" s="355"/>
      <c r="BX167" s="355"/>
    </row>
    <row r="168" spans="1:76" x14ac:dyDescent="0.2">
      <c r="A168" s="781" t="s">
        <v>178</v>
      </c>
      <c r="B168" s="782" t="s">
        <v>154</v>
      </c>
      <c r="C168" s="467"/>
      <c r="D168" s="471"/>
      <c r="E168" s="471"/>
      <c r="F168" s="475"/>
      <c r="G168" s="479"/>
      <c r="H168" s="466">
        <f t="shared" si="56"/>
        <v>0</v>
      </c>
      <c r="I168" s="462">
        <f t="shared" si="57"/>
        <v>0</v>
      </c>
      <c r="J168" s="370">
        <f t="shared" si="58"/>
        <v>0</v>
      </c>
      <c r="K168" s="454">
        <f t="shared" si="68"/>
        <v>0</v>
      </c>
      <c r="L168" s="455">
        <f t="shared" si="68"/>
        <v>0</v>
      </c>
      <c r="M168" s="456">
        <f t="shared" si="68"/>
        <v>0</v>
      </c>
      <c r="N168" s="211">
        <f t="shared" si="68"/>
        <v>0</v>
      </c>
      <c r="O168" s="211">
        <f t="shared" si="68"/>
        <v>0</v>
      </c>
      <c r="P168" s="369">
        <f t="shared" si="68"/>
        <v>0</v>
      </c>
      <c r="Q168" s="455">
        <f t="shared" si="68"/>
        <v>0</v>
      </c>
      <c r="R168" s="455">
        <f t="shared" si="68"/>
        <v>0</v>
      </c>
      <c r="S168" s="456">
        <f t="shared" si="68"/>
        <v>0</v>
      </c>
      <c r="T168" s="211">
        <f t="shared" si="68"/>
        <v>0</v>
      </c>
      <c r="U168" s="211">
        <f t="shared" si="68"/>
        <v>0</v>
      </c>
      <c r="V168" s="211">
        <f t="shared" si="68"/>
        <v>0</v>
      </c>
      <c r="W168" s="368">
        <f t="shared" si="60"/>
        <v>0</v>
      </c>
      <c r="X168" s="454">
        <f t="shared" si="69"/>
        <v>0</v>
      </c>
      <c r="Y168" s="455">
        <f t="shared" si="69"/>
        <v>0</v>
      </c>
      <c r="Z168" s="456">
        <f t="shared" si="69"/>
        <v>0</v>
      </c>
      <c r="AA168" s="211">
        <f t="shared" si="69"/>
        <v>0</v>
      </c>
      <c r="AB168" s="211">
        <f t="shared" si="69"/>
        <v>0</v>
      </c>
      <c r="AC168" s="369">
        <f t="shared" si="69"/>
        <v>0</v>
      </c>
      <c r="AD168" s="455">
        <f t="shared" si="69"/>
        <v>0</v>
      </c>
      <c r="AE168" s="455">
        <f t="shared" si="69"/>
        <v>0</v>
      </c>
      <c r="AF168" s="456">
        <f t="shared" si="69"/>
        <v>0</v>
      </c>
      <c r="AG168" s="211">
        <f t="shared" si="69"/>
        <v>0</v>
      </c>
      <c r="AH168" s="211">
        <f t="shared" si="69"/>
        <v>0</v>
      </c>
      <c r="AI168" s="211">
        <f t="shared" si="69"/>
        <v>0</v>
      </c>
      <c r="AJ168" s="368">
        <f t="shared" si="62"/>
        <v>0</v>
      </c>
      <c r="AK168" s="454">
        <f t="shared" si="70"/>
        <v>0</v>
      </c>
      <c r="AL168" s="455">
        <f t="shared" si="70"/>
        <v>0</v>
      </c>
      <c r="AM168" s="456">
        <f t="shared" si="70"/>
        <v>0</v>
      </c>
      <c r="AN168" s="211">
        <f t="shared" si="70"/>
        <v>0</v>
      </c>
      <c r="AO168" s="211">
        <f t="shared" si="70"/>
        <v>0</v>
      </c>
      <c r="AP168" s="369">
        <f t="shared" si="70"/>
        <v>0</v>
      </c>
      <c r="AQ168" s="455">
        <f t="shared" si="70"/>
        <v>0</v>
      </c>
      <c r="AR168" s="455">
        <f t="shared" si="70"/>
        <v>0</v>
      </c>
      <c r="AS168" s="456">
        <f t="shared" si="70"/>
        <v>0</v>
      </c>
      <c r="AT168" s="211">
        <f t="shared" si="70"/>
        <v>0</v>
      </c>
      <c r="AU168" s="211">
        <f t="shared" si="70"/>
        <v>0</v>
      </c>
      <c r="AV168" s="211">
        <f t="shared" si="70"/>
        <v>0</v>
      </c>
      <c r="AW168" s="368">
        <f t="shared" si="64"/>
        <v>0</v>
      </c>
      <c r="AX168" s="367" t="e">
        <f>SUM(#REF!)</f>
        <v>#REF!</v>
      </c>
      <c r="AY168" s="373"/>
      <c r="AZ168" s="355"/>
      <c r="BA168" s="355"/>
      <c r="BB168" s="355"/>
      <c r="BC168" s="355"/>
      <c r="BD168" s="355"/>
      <c r="BE168" s="355"/>
      <c r="BF168" s="355"/>
      <c r="BG168" s="355"/>
      <c r="BH168" s="355"/>
      <c r="BI168" s="355"/>
      <c r="BJ168" s="355"/>
      <c r="BK168" s="355"/>
      <c r="BL168" s="355"/>
      <c r="BM168" s="355"/>
      <c r="BN168" s="355"/>
      <c r="BO168" s="355"/>
      <c r="BP168" s="355"/>
      <c r="BQ168" s="355"/>
      <c r="BR168" s="355"/>
      <c r="BS168" s="355"/>
      <c r="BT168" s="355"/>
      <c r="BU168" s="355"/>
      <c r="BV168" s="355"/>
      <c r="BW168" s="355"/>
      <c r="BX168" s="355"/>
    </row>
    <row r="169" spans="1:76" x14ac:dyDescent="0.2">
      <c r="A169" s="781" t="s">
        <v>179</v>
      </c>
      <c r="B169" s="782" t="s">
        <v>154</v>
      </c>
      <c r="C169" s="467"/>
      <c r="D169" s="471"/>
      <c r="E169" s="471"/>
      <c r="F169" s="475"/>
      <c r="G169" s="479"/>
      <c r="H169" s="466">
        <f t="shared" si="56"/>
        <v>0</v>
      </c>
      <c r="I169" s="462">
        <f t="shared" si="57"/>
        <v>0</v>
      </c>
      <c r="J169" s="370">
        <f t="shared" si="58"/>
        <v>0</v>
      </c>
      <c r="K169" s="454">
        <f t="shared" si="68"/>
        <v>0</v>
      </c>
      <c r="L169" s="455">
        <f t="shared" si="68"/>
        <v>0</v>
      </c>
      <c r="M169" s="456">
        <f t="shared" si="68"/>
        <v>0</v>
      </c>
      <c r="N169" s="211">
        <f t="shared" si="68"/>
        <v>0</v>
      </c>
      <c r="O169" s="211">
        <f t="shared" si="68"/>
        <v>0</v>
      </c>
      <c r="P169" s="369">
        <f t="shared" si="68"/>
        <v>0</v>
      </c>
      <c r="Q169" s="455">
        <f t="shared" si="68"/>
        <v>0</v>
      </c>
      <c r="R169" s="455">
        <f t="shared" si="68"/>
        <v>0</v>
      </c>
      <c r="S169" s="456">
        <f t="shared" si="68"/>
        <v>0</v>
      </c>
      <c r="T169" s="211">
        <f t="shared" si="68"/>
        <v>0</v>
      </c>
      <c r="U169" s="211">
        <f t="shared" si="68"/>
        <v>0</v>
      </c>
      <c r="V169" s="211">
        <f t="shared" si="68"/>
        <v>0</v>
      </c>
      <c r="W169" s="368">
        <f t="shared" si="60"/>
        <v>0</v>
      </c>
      <c r="X169" s="454">
        <f t="shared" si="69"/>
        <v>0</v>
      </c>
      <c r="Y169" s="455">
        <f t="shared" si="69"/>
        <v>0</v>
      </c>
      <c r="Z169" s="456">
        <f t="shared" si="69"/>
        <v>0</v>
      </c>
      <c r="AA169" s="211">
        <f t="shared" si="69"/>
        <v>0</v>
      </c>
      <c r="AB169" s="211">
        <f t="shared" si="69"/>
        <v>0</v>
      </c>
      <c r="AC169" s="369">
        <f t="shared" si="69"/>
        <v>0</v>
      </c>
      <c r="AD169" s="455">
        <f t="shared" si="69"/>
        <v>0</v>
      </c>
      <c r="AE169" s="455">
        <f t="shared" si="69"/>
        <v>0</v>
      </c>
      <c r="AF169" s="456">
        <f t="shared" si="69"/>
        <v>0</v>
      </c>
      <c r="AG169" s="211">
        <f t="shared" si="69"/>
        <v>0</v>
      </c>
      <c r="AH169" s="211">
        <f t="shared" si="69"/>
        <v>0</v>
      </c>
      <c r="AI169" s="211">
        <f t="shared" si="69"/>
        <v>0</v>
      </c>
      <c r="AJ169" s="368">
        <f t="shared" si="62"/>
        <v>0</v>
      </c>
      <c r="AK169" s="454">
        <f t="shared" si="70"/>
        <v>0</v>
      </c>
      <c r="AL169" s="455">
        <f t="shared" si="70"/>
        <v>0</v>
      </c>
      <c r="AM169" s="456">
        <f t="shared" si="70"/>
        <v>0</v>
      </c>
      <c r="AN169" s="211">
        <f t="shared" si="70"/>
        <v>0</v>
      </c>
      <c r="AO169" s="211">
        <f t="shared" si="70"/>
        <v>0</v>
      </c>
      <c r="AP169" s="369">
        <f t="shared" si="70"/>
        <v>0</v>
      </c>
      <c r="AQ169" s="455">
        <f t="shared" si="70"/>
        <v>0</v>
      </c>
      <c r="AR169" s="455">
        <f t="shared" si="70"/>
        <v>0</v>
      </c>
      <c r="AS169" s="456">
        <f t="shared" si="70"/>
        <v>0</v>
      </c>
      <c r="AT169" s="211">
        <f t="shared" si="70"/>
        <v>0</v>
      </c>
      <c r="AU169" s="211">
        <f t="shared" si="70"/>
        <v>0</v>
      </c>
      <c r="AV169" s="211">
        <f t="shared" si="70"/>
        <v>0</v>
      </c>
      <c r="AW169" s="368">
        <f t="shared" si="64"/>
        <v>0</v>
      </c>
      <c r="AX169" s="367" t="e">
        <f>SUM(#REF!)</f>
        <v>#REF!</v>
      </c>
      <c r="AY169" s="366"/>
      <c r="AZ169" s="355"/>
      <c r="BA169" s="355"/>
      <c r="BB169" s="355"/>
      <c r="BC169" s="355"/>
      <c r="BD169" s="355"/>
      <c r="BE169" s="355"/>
      <c r="BF169" s="355"/>
      <c r="BG169" s="355"/>
      <c r="BH169" s="355"/>
      <c r="BI169" s="355"/>
      <c r="BJ169" s="355"/>
      <c r="BK169" s="355"/>
      <c r="BL169" s="355"/>
      <c r="BM169" s="355"/>
      <c r="BN169" s="355"/>
      <c r="BO169" s="355"/>
      <c r="BP169" s="355"/>
      <c r="BQ169" s="355"/>
      <c r="BR169" s="355"/>
      <c r="BS169" s="355"/>
      <c r="BT169" s="355"/>
      <c r="BU169" s="355"/>
      <c r="BV169" s="355"/>
      <c r="BW169" s="355"/>
      <c r="BX169" s="355"/>
    </row>
    <row r="170" spans="1:76" x14ac:dyDescent="0.2">
      <c r="A170" s="781" t="s">
        <v>180</v>
      </c>
      <c r="B170" s="782" t="s">
        <v>154</v>
      </c>
      <c r="C170" s="467"/>
      <c r="D170" s="471"/>
      <c r="E170" s="471"/>
      <c r="F170" s="475"/>
      <c r="G170" s="479"/>
      <c r="H170" s="466">
        <f t="shared" si="56"/>
        <v>0</v>
      </c>
      <c r="I170" s="462">
        <f t="shared" si="57"/>
        <v>0</v>
      </c>
      <c r="J170" s="370">
        <f t="shared" si="58"/>
        <v>0</v>
      </c>
      <c r="K170" s="454">
        <f t="shared" si="68"/>
        <v>0</v>
      </c>
      <c r="L170" s="455">
        <f t="shared" si="68"/>
        <v>0</v>
      </c>
      <c r="M170" s="456">
        <f t="shared" si="68"/>
        <v>0</v>
      </c>
      <c r="N170" s="211">
        <f t="shared" si="68"/>
        <v>0</v>
      </c>
      <c r="O170" s="211">
        <f t="shared" si="68"/>
        <v>0</v>
      </c>
      <c r="P170" s="369">
        <f t="shared" si="68"/>
        <v>0</v>
      </c>
      <c r="Q170" s="455">
        <f t="shared" si="68"/>
        <v>0</v>
      </c>
      <c r="R170" s="455">
        <f t="shared" si="68"/>
        <v>0</v>
      </c>
      <c r="S170" s="456">
        <f t="shared" si="68"/>
        <v>0</v>
      </c>
      <c r="T170" s="211">
        <f t="shared" si="68"/>
        <v>0</v>
      </c>
      <c r="U170" s="211">
        <f t="shared" si="68"/>
        <v>0</v>
      </c>
      <c r="V170" s="211">
        <f t="shared" si="68"/>
        <v>0</v>
      </c>
      <c r="W170" s="368">
        <f t="shared" si="60"/>
        <v>0</v>
      </c>
      <c r="X170" s="454">
        <f t="shared" si="69"/>
        <v>0</v>
      </c>
      <c r="Y170" s="455">
        <f t="shared" si="69"/>
        <v>0</v>
      </c>
      <c r="Z170" s="456">
        <f t="shared" si="69"/>
        <v>0</v>
      </c>
      <c r="AA170" s="211">
        <f t="shared" si="69"/>
        <v>0</v>
      </c>
      <c r="AB170" s="211">
        <f t="shared" si="69"/>
        <v>0</v>
      </c>
      <c r="AC170" s="369">
        <f t="shared" si="69"/>
        <v>0</v>
      </c>
      <c r="AD170" s="455">
        <f t="shared" si="69"/>
        <v>0</v>
      </c>
      <c r="AE170" s="455">
        <f t="shared" si="69"/>
        <v>0</v>
      </c>
      <c r="AF170" s="456">
        <f t="shared" si="69"/>
        <v>0</v>
      </c>
      <c r="AG170" s="211">
        <f t="shared" si="69"/>
        <v>0</v>
      </c>
      <c r="AH170" s="211">
        <f t="shared" si="69"/>
        <v>0</v>
      </c>
      <c r="AI170" s="211">
        <f t="shared" si="69"/>
        <v>0</v>
      </c>
      <c r="AJ170" s="368">
        <f t="shared" si="62"/>
        <v>0</v>
      </c>
      <c r="AK170" s="454">
        <f t="shared" si="70"/>
        <v>0</v>
      </c>
      <c r="AL170" s="455">
        <f t="shared" si="70"/>
        <v>0</v>
      </c>
      <c r="AM170" s="456">
        <f t="shared" si="70"/>
        <v>0</v>
      </c>
      <c r="AN170" s="211">
        <f t="shared" si="70"/>
        <v>0</v>
      </c>
      <c r="AO170" s="211">
        <f t="shared" si="70"/>
        <v>0</v>
      </c>
      <c r="AP170" s="369">
        <f t="shared" si="70"/>
        <v>0</v>
      </c>
      <c r="AQ170" s="455">
        <f t="shared" si="70"/>
        <v>0</v>
      </c>
      <c r="AR170" s="455">
        <f t="shared" si="70"/>
        <v>0</v>
      </c>
      <c r="AS170" s="456">
        <f t="shared" si="70"/>
        <v>0</v>
      </c>
      <c r="AT170" s="211">
        <f t="shared" si="70"/>
        <v>0</v>
      </c>
      <c r="AU170" s="211">
        <f t="shared" si="70"/>
        <v>0</v>
      </c>
      <c r="AV170" s="211">
        <f t="shared" si="70"/>
        <v>0</v>
      </c>
      <c r="AW170" s="368">
        <f t="shared" si="64"/>
        <v>0</v>
      </c>
      <c r="AX170" s="367" t="e">
        <f>SUM(#REF!)</f>
        <v>#REF!</v>
      </c>
      <c r="AY170" s="366"/>
      <c r="AZ170" s="355"/>
      <c r="BA170" s="355"/>
      <c r="BB170" s="355"/>
      <c r="BC170" s="355"/>
      <c r="BD170" s="355"/>
      <c r="BE170" s="355"/>
      <c r="BF170" s="355"/>
      <c r="BG170" s="355"/>
      <c r="BH170" s="355"/>
      <c r="BI170" s="355"/>
      <c r="BJ170" s="355"/>
      <c r="BK170" s="355"/>
      <c r="BL170" s="355"/>
      <c r="BM170" s="355"/>
      <c r="BN170" s="355"/>
      <c r="BO170" s="355"/>
      <c r="BP170" s="355"/>
      <c r="BQ170" s="355"/>
      <c r="BR170" s="355"/>
      <c r="BS170" s="355"/>
      <c r="BT170" s="355"/>
      <c r="BU170" s="355"/>
      <c r="BV170" s="355"/>
      <c r="BW170" s="355"/>
      <c r="BX170" s="355"/>
    </row>
    <row r="171" spans="1:76" x14ac:dyDescent="0.2">
      <c r="A171" s="781" t="s">
        <v>181</v>
      </c>
      <c r="B171" s="782" t="s">
        <v>154</v>
      </c>
      <c r="C171" s="467"/>
      <c r="D171" s="471"/>
      <c r="E171" s="471"/>
      <c r="F171" s="475"/>
      <c r="G171" s="479"/>
      <c r="H171" s="466">
        <f t="shared" si="56"/>
        <v>0</v>
      </c>
      <c r="I171" s="462">
        <f t="shared" si="57"/>
        <v>0</v>
      </c>
      <c r="J171" s="370">
        <f t="shared" si="58"/>
        <v>0</v>
      </c>
      <c r="K171" s="454">
        <f t="shared" si="68"/>
        <v>0</v>
      </c>
      <c r="L171" s="455">
        <f t="shared" si="68"/>
        <v>0</v>
      </c>
      <c r="M171" s="456">
        <f t="shared" si="68"/>
        <v>0</v>
      </c>
      <c r="N171" s="211">
        <f t="shared" si="68"/>
        <v>0</v>
      </c>
      <c r="O171" s="211">
        <f t="shared" si="68"/>
        <v>0</v>
      </c>
      <c r="P171" s="369">
        <f t="shared" si="68"/>
        <v>0</v>
      </c>
      <c r="Q171" s="455">
        <f t="shared" si="68"/>
        <v>0</v>
      </c>
      <c r="R171" s="455">
        <f t="shared" si="68"/>
        <v>0</v>
      </c>
      <c r="S171" s="456">
        <f t="shared" si="68"/>
        <v>0</v>
      </c>
      <c r="T171" s="211">
        <f t="shared" si="68"/>
        <v>0</v>
      </c>
      <c r="U171" s="211">
        <f t="shared" si="68"/>
        <v>0</v>
      </c>
      <c r="V171" s="211">
        <f t="shared" si="68"/>
        <v>0</v>
      </c>
      <c r="W171" s="368">
        <f t="shared" si="60"/>
        <v>0</v>
      </c>
      <c r="X171" s="454">
        <f t="shared" si="69"/>
        <v>0</v>
      </c>
      <c r="Y171" s="455">
        <f t="shared" si="69"/>
        <v>0</v>
      </c>
      <c r="Z171" s="456">
        <f t="shared" si="69"/>
        <v>0</v>
      </c>
      <c r="AA171" s="211">
        <f t="shared" si="69"/>
        <v>0</v>
      </c>
      <c r="AB171" s="211">
        <f t="shared" si="69"/>
        <v>0</v>
      </c>
      <c r="AC171" s="369">
        <f t="shared" si="69"/>
        <v>0</v>
      </c>
      <c r="AD171" s="455">
        <f t="shared" si="69"/>
        <v>0</v>
      </c>
      <c r="AE171" s="455">
        <f t="shared" si="69"/>
        <v>0</v>
      </c>
      <c r="AF171" s="456">
        <f t="shared" si="69"/>
        <v>0</v>
      </c>
      <c r="AG171" s="211">
        <f t="shared" si="69"/>
        <v>0</v>
      </c>
      <c r="AH171" s="211">
        <f t="shared" si="69"/>
        <v>0</v>
      </c>
      <c r="AI171" s="211">
        <f t="shared" si="69"/>
        <v>0</v>
      </c>
      <c r="AJ171" s="368">
        <f t="shared" si="62"/>
        <v>0</v>
      </c>
      <c r="AK171" s="454">
        <f t="shared" si="70"/>
        <v>0</v>
      </c>
      <c r="AL171" s="455">
        <f t="shared" si="70"/>
        <v>0</v>
      </c>
      <c r="AM171" s="456">
        <f t="shared" si="70"/>
        <v>0</v>
      </c>
      <c r="AN171" s="211">
        <f t="shared" si="70"/>
        <v>0</v>
      </c>
      <c r="AO171" s="211">
        <f t="shared" si="70"/>
        <v>0</v>
      </c>
      <c r="AP171" s="369">
        <f t="shared" si="70"/>
        <v>0</v>
      </c>
      <c r="AQ171" s="455">
        <f t="shared" si="70"/>
        <v>0</v>
      </c>
      <c r="AR171" s="455">
        <f t="shared" si="70"/>
        <v>0</v>
      </c>
      <c r="AS171" s="456">
        <f t="shared" si="70"/>
        <v>0</v>
      </c>
      <c r="AT171" s="211">
        <f t="shared" si="70"/>
        <v>0</v>
      </c>
      <c r="AU171" s="211">
        <f t="shared" si="70"/>
        <v>0</v>
      </c>
      <c r="AV171" s="211">
        <f t="shared" si="70"/>
        <v>0</v>
      </c>
      <c r="AW171" s="368">
        <f t="shared" si="64"/>
        <v>0</v>
      </c>
      <c r="AX171" s="367" t="e">
        <f>SUM(#REF!)</f>
        <v>#REF!</v>
      </c>
      <c r="AY171" s="366"/>
      <c r="AZ171" s="355"/>
      <c r="BA171" s="355"/>
      <c r="BB171" s="355"/>
      <c r="BC171" s="355"/>
      <c r="BD171" s="355"/>
      <c r="BE171" s="355"/>
      <c r="BF171" s="355"/>
      <c r="BG171" s="355"/>
      <c r="BH171" s="355"/>
      <c r="BI171" s="355"/>
      <c r="BJ171" s="355"/>
      <c r="BK171" s="355"/>
      <c r="BL171" s="355"/>
      <c r="BM171" s="355"/>
      <c r="BN171" s="355"/>
      <c r="BO171" s="355"/>
      <c r="BP171" s="355"/>
      <c r="BQ171" s="355"/>
      <c r="BR171" s="355"/>
      <c r="BS171" s="355"/>
      <c r="BT171" s="355"/>
      <c r="BU171" s="355"/>
      <c r="BV171" s="355"/>
      <c r="BW171" s="355"/>
      <c r="BX171" s="355"/>
    </row>
    <row r="172" spans="1:76" x14ac:dyDescent="0.2">
      <c r="A172" s="781" t="s">
        <v>182</v>
      </c>
      <c r="B172" s="782" t="s">
        <v>154</v>
      </c>
      <c r="C172" s="468"/>
      <c r="D172" s="472"/>
      <c r="E172" s="472"/>
      <c r="F172" s="476"/>
      <c r="G172" s="480"/>
      <c r="H172" s="466">
        <f t="shared" si="56"/>
        <v>0</v>
      </c>
      <c r="I172" s="462">
        <f t="shared" si="57"/>
        <v>0</v>
      </c>
      <c r="J172" s="370">
        <f t="shared" si="58"/>
        <v>0</v>
      </c>
      <c r="K172" s="454">
        <f t="shared" si="68"/>
        <v>0</v>
      </c>
      <c r="L172" s="455">
        <f t="shared" si="68"/>
        <v>0</v>
      </c>
      <c r="M172" s="456">
        <f t="shared" si="68"/>
        <v>0</v>
      </c>
      <c r="N172" s="211">
        <f t="shared" si="68"/>
        <v>0</v>
      </c>
      <c r="O172" s="211">
        <f t="shared" si="68"/>
        <v>0</v>
      </c>
      <c r="P172" s="369">
        <f t="shared" si="68"/>
        <v>0</v>
      </c>
      <c r="Q172" s="455">
        <f t="shared" si="68"/>
        <v>0</v>
      </c>
      <c r="R172" s="455">
        <f t="shared" si="68"/>
        <v>0</v>
      </c>
      <c r="S172" s="456">
        <f t="shared" si="68"/>
        <v>0</v>
      </c>
      <c r="T172" s="211">
        <f t="shared" si="68"/>
        <v>0</v>
      </c>
      <c r="U172" s="211">
        <f t="shared" si="68"/>
        <v>0</v>
      </c>
      <c r="V172" s="211">
        <f t="shared" si="68"/>
        <v>0</v>
      </c>
      <c r="W172" s="368">
        <f t="shared" si="60"/>
        <v>0</v>
      </c>
      <c r="X172" s="454">
        <f t="shared" si="69"/>
        <v>0</v>
      </c>
      <c r="Y172" s="455">
        <f t="shared" si="69"/>
        <v>0</v>
      </c>
      <c r="Z172" s="456">
        <f t="shared" si="69"/>
        <v>0</v>
      </c>
      <c r="AA172" s="211">
        <f t="shared" si="69"/>
        <v>0</v>
      </c>
      <c r="AB172" s="211">
        <f t="shared" si="69"/>
        <v>0</v>
      </c>
      <c r="AC172" s="369">
        <f t="shared" si="69"/>
        <v>0</v>
      </c>
      <c r="AD172" s="455">
        <f t="shared" si="69"/>
        <v>0</v>
      </c>
      <c r="AE172" s="455">
        <f t="shared" si="69"/>
        <v>0</v>
      </c>
      <c r="AF172" s="456">
        <f t="shared" si="69"/>
        <v>0</v>
      </c>
      <c r="AG172" s="211">
        <f t="shared" si="69"/>
        <v>0</v>
      </c>
      <c r="AH172" s="211">
        <f t="shared" si="69"/>
        <v>0</v>
      </c>
      <c r="AI172" s="211">
        <f t="shared" si="69"/>
        <v>0</v>
      </c>
      <c r="AJ172" s="368">
        <f t="shared" si="62"/>
        <v>0</v>
      </c>
      <c r="AK172" s="454">
        <f t="shared" si="70"/>
        <v>0</v>
      </c>
      <c r="AL172" s="455">
        <f t="shared" si="70"/>
        <v>0</v>
      </c>
      <c r="AM172" s="456">
        <f t="shared" si="70"/>
        <v>0</v>
      </c>
      <c r="AN172" s="211">
        <f t="shared" si="70"/>
        <v>0</v>
      </c>
      <c r="AO172" s="211">
        <f t="shared" si="70"/>
        <v>0</v>
      </c>
      <c r="AP172" s="369">
        <f t="shared" si="70"/>
        <v>0</v>
      </c>
      <c r="AQ172" s="455">
        <f t="shared" si="70"/>
        <v>0</v>
      </c>
      <c r="AR172" s="455">
        <f t="shared" si="70"/>
        <v>0</v>
      </c>
      <c r="AS172" s="456">
        <f t="shared" si="70"/>
        <v>0</v>
      </c>
      <c r="AT172" s="211">
        <f t="shared" si="70"/>
        <v>0</v>
      </c>
      <c r="AU172" s="211">
        <f t="shared" si="70"/>
        <v>0</v>
      </c>
      <c r="AV172" s="211">
        <f t="shared" si="70"/>
        <v>0</v>
      </c>
      <c r="AW172" s="368">
        <f t="shared" si="64"/>
        <v>0</v>
      </c>
      <c r="AX172" s="367" t="e">
        <f>SUM(#REF!)</f>
        <v>#REF!</v>
      </c>
      <c r="AY172" s="366"/>
      <c r="AZ172" s="355"/>
      <c r="BA172" s="355"/>
      <c r="BB172" s="355"/>
      <c r="BC172" s="355"/>
      <c r="BD172" s="355"/>
      <c r="BE172" s="355"/>
      <c r="BF172" s="355"/>
      <c r="BG172" s="355"/>
      <c r="BH172" s="355"/>
      <c r="BI172" s="355"/>
      <c r="BJ172" s="355"/>
      <c r="BK172" s="355"/>
      <c r="BL172" s="355"/>
      <c r="BM172" s="355"/>
      <c r="BN172" s="355"/>
      <c r="BO172" s="355"/>
      <c r="BP172" s="355"/>
      <c r="BQ172" s="355"/>
      <c r="BR172" s="355"/>
      <c r="BS172" s="355"/>
      <c r="BT172" s="355"/>
      <c r="BU172" s="355"/>
      <c r="BV172" s="355"/>
      <c r="BW172" s="355"/>
      <c r="BX172" s="355"/>
    </row>
    <row r="173" spans="1:76" x14ac:dyDescent="0.2">
      <c r="A173" s="781" t="s">
        <v>183</v>
      </c>
      <c r="B173" s="782" t="s">
        <v>154</v>
      </c>
      <c r="C173" s="468"/>
      <c r="D173" s="472"/>
      <c r="E173" s="472"/>
      <c r="F173" s="476"/>
      <c r="G173" s="480"/>
      <c r="H173" s="466">
        <f t="shared" si="56"/>
        <v>0</v>
      </c>
      <c r="I173" s="462">
        <f t="shared" si="57"/>
        <v>0</v>
      </c>
      <c r="J173" s="370">
        <f t="shared" si="58"/>
        <v>0</v>
      </c>
      <c r="K173" s="454">
        <f t="shared" ref="K173:V178" si="71">IF($C$12="A",IF(AND($D173&lt;=K$24,$E173&gt;=K$25),$H173/$J173,0),IF(AND($D173&lt;=K$24,$E173&gt;=K$25),$I173/$J173,0))</f>
        <v>0</v>
      </c>
      <c r="L173" s="455">
        <f t="shared" si="71"/>
        <v>0</v>
      </c>
      <c r="M173" s="456">
        <f t="shared" si="71"/>
        <v>0</v>
      </c>
      <c r="N173" s="211">
        <f t="shared" si="71"/>
        <v>0</v>
      </c>
      <c r="O173" s="211">
        <f t="shared" si="71"/>
        <v>0</v>
      </c>
      <c r="P173" s="369">
        <f t="shared" si="71"/>
        <v>0</v>
      </c>
      <c r="Q173" s="455">
        <f t="shared" si="71"/>
        <v>0</v>
      </c>
      <c r="R173" s="455">
        <f t="shared" si="71"/>
        <v>0</v>
      </c>
      <c r="S173" s="456">
        <f t="shared" si="71"/>
        <v>0</v>
      </c>
      <c r="T173" s="211">
        <f t="shared" si="71"/>
        <v>0</v>
      </c>
      <c r="U173" s="211">
        <f t="shared" si="71"/>
        <v>0</v>
      </c>
      <c r="V173" s="211">
        <f t="shared" si="71"/>
        <v>0</v>
      </c>
      <c r="W173" s="368">
        <f t="shared" si="60"/>
        <v>0</v>
      </c>
      <c r="X173" s="454">
        <f t="shared" ref="X173:AI178" si="72">IF($C$12="A",IF(AND($D173&lt;=X$24,$E173&gt;=X$25),$H173/$J173,0),IF(AND($D173&lt;=X$24,$E173&gt;=X$25),$I173/$J173,0))</f>
        <v>0</v>
      </c>
      <c r="Y173" s="455">
        <f t="shared" si="72"/>
        <v>0</v>
      </c>
      <c r="Z173" s="456">
        <f t="shared" si="72"/>
        <v>0</v>
      </c>
      <c r="AA173" s="211">
        <f t="shared" si="72"/>
        <v>0</v>
      </c>
      <c r="AB173" s="211">
        <f t="shared" si="72"/>
        <v>0</v>
      </c>
      <c r="AC173" s="369">
        <f t="shared" si="72"/>
        <v>0</v>
      </c>
      <c r="AD173" s="455">
        <f t="shared" si="72"/>
        <v>0</v>
      </c>
      <c r="AE173" s="455">
        <f t="shared" si="72"/>
        <v>0</v>
      </c>
      <c r="AF173" s="456">
        <f t="shared" si="72"/>
        <v>0</v>
      </c>
      <c r="AG173" s="211">
        <f t="shared" si="72"/>
        <v>0</v>
      </c>
      <c r="AH173" s="211">
        <f t="shared" si="72"/>
        <v>0</v>
      </c>
      <c r="AI173" s="211">
        <f t="shared" si="72"/>
        <v>0</v>
      </c>
      <c r="AJ173" s="368">
        <f t="shared" si="62"/>
        <v>0</v>
      </c>
      <c r="AK173" s="454">
        <f t="shared" ref="AK173:AV178" si="73">IF($C$12="A",IF(AND($D173&lt;=AK$24,$E173&gt;=AK$25),$H173/$J173,0),IF(AND($D173&lt;=AK$24,$E173&gt;=AK$25),$I173/$J173,0))</f>
        <v>0</v>
      </c>
      <c r="AL173" s="455">
        <f t="shared" si="73"/>
        <v>0</v>
      </c>
      <c r="AM173" s="456">
        <f t="shared" si="73"/>
        <v>0</v>
      </c>
      <c r="AN173" s="211">
        <f t="shared" si="73"/>
        <v>0</v>
      </c>
      <c r="AO173" s="211">
        <f t="shared" si="73"/>
        <v>0</v>
      </c>
      <c r="AP173" s="369">
        <f t="shared" si="73"/>
        <v>0</v>
      </c>
      <c r="AQ173" s="455">
        <f t="shared" si="73"/>
        <v>0</v>
      </c>
      <c r="AR173" s="455">
        <f t="shared" si="73"/>
        <v>0</v>
      </c>
      <c r="AS173" s="456">
        <f t="shared" si="73"/>
        <v>0</v>
      </c>
      <c r="AT173" s="211">
        <f t="shared" si="73"/>
        <v>0</v>
      </c>
      <c r="AU173" s="211">
        <f t="shared" si="73"/>
        <v>0</v>
      </c>
      <c r="AV173" s="211">
        <f t="shared" si="73"/>
        <v>0</v>
      </c>
      <c r="AW173" s="368">
        <f t="shared" si="64"/>
        <v>0</v>
      </c>
      <c r="AX173" s="367" t="e">
        <f>SUM(#REF!)</f>
        <v>#REF!</v>
      </c>
      <c r="AY173" s="366"/>
      <c r="AZ173" s="355"/>
      <c r="BA173" s="355"/>
      <c r="BB173" s="355"/>
      <c r="BC173" s="355"/>
      <c r="BD173" s="355"/>
      <c r="BE173" s="355"/>
      <c r="BF173" s="355"/>
      <c r="BG173" s="355"/>
      <c r="BH173" s="355"/>
      <c r="BI173" s="355"/>
      <c r="BJ173" s="355"/>
      <c r="BK173" s="355"/>
      <c r="BL173" s="355"/>
      <c r="BM173" s="355"/>
      <c r="BN173" s="355"/>
      <c r="BO173" s="355"/>
      <c r="BP173" s="355"/>
      <c r="BQ173" s="355"/>
      <c r="BR173" s="355"/>
      <c r="BS173" s="355"/>
      <c r="BT173" s="355"/>
      <c r="BU173" s="355"/>
      <c r="BV173" s="355"/>
      <c r="BW173" s="355"/>
      <c r="BX173" s="355"/>
    </row>
    <row r="174" spans="1:76" x14ac:dyDescent="0.2">
      <c r="A174" s="781" t="s">
        <v>184</v>
      </c>
      <c r="B174" s="782" t="s">
        <v>154</v>
      </c>
      <c r="C174" s="467"/>
      <c r="D174" s="471"/>
      <c r="E174" s="471"/>
      <c r="F174" s="475"/>
      <c r="G174" s="479"/>
      <c r="H174" s="466">
        <f t="shared" si="56"/>
        <v>0</v>
      </c>
      <c r="I174" s="462">
        <f t="shared" si="57"/>
        <v>0</v>
      </c>
      <c r="J174" s="370">
        <f t="shared" si="58"/>
        <v>0</v>
      </c>
      <c r="K174" s="454">
        <f t="shared" si="71"/>
        <v>0</v>
      </c>
      <c r="L174" s="455">
        <f t="shared" si="71"/>
        <v>0</v>
      </c>
      <c r="M174" s="456">
        <f t="shared" si="71"/>
        <v>0</v>
      </c>
      <c r="N174" s="211">
        <f t="shared" si="71"/>
        <v>0</v>
      </c>
      <c r="O174" s="211">
        <f t="shared" si="71"/>
        <v>0</v>
      </c>
      <c r="P174" s="369">
        <f t="shared" si="71"/>
        <v>0</v>
      </c>
      <c r="Q174" s="455">
        <f t="shared" si="71"/>
        <v>0</v>
      </c>
      <c r="R174" s="455">
        <f t="shared" si="71"/>
        <v>0</v>
      </c>
      <c r="S174" s="456">
        <f t="shared" si="71"/>
        <v>0</v>
      </c>
      <c r="T174" s="211">
        <f t="shared" si="71"/>
        <v>0</v>
      </c>
      <c r="U174" s="211">
        <f t="shared" si="71"/>
        <v>0</v>
      </c>
      <c r="V174" s="211">
        <f t="shared" si="71"/>
        <v>0</v>
      </c>
      <c r="W174" s="368">
        <f t="shared" si="60"/>
        <v>0</v>
      </c>
      <c r="X174" s="454">
        <f t="shared" si="72"/>
        <v>0</v>
      </c>
      <c r="Y174" s="455">
        <f t="shared" si="72"/>
        <v>0</v>
      </c>
      <c r="Z174" s="456">
        <f t="shared" si="72"/>
        <v>0</v>
      </c>
      <c r="AA174" s="211">
        <f t="shared" si="72"/>
        <v>0</v>
      </c>
      <c r="AB174" s="211">
        <f t="shared" si="72"/>
        <v>0</v>
      </c>
      <c r="AC174" s="369">
        <f t="shared" si="72"/>
        <v>0</v>
      </c>
      <c r="AD174" s="455">
        <f t="shared" si="72"/>
        <v>0</v>
      </c>
      <c r="AE174" s="455">
        <f t="shared" si="72"/>
        <v>0</v>
      </c>
      <c r="AF174" s="456">
        <f t="shared" si="72"/>
        <v>0</v>
      </c>
      <c r="AG174" s="211">
        <f t="shared" si="72"/>
        <v>0</v>
      </c>
      <c r="AH174" s="211">
        <f t="shared" si="72"/>
        <v>0</v>
      </c>
      <c r="AI174" s="211">
        <f t="shared" si="72"/>
        <v>0</v>
      </c>
      <c r="AJ174" s="368">
        <f t="shared" si="62"/>
        <v>0</v>
      </c>
      <c r="AK174" s="454">
        <f t="shared" si="73"/>
        <v>0</v>
      </c>
      <c r="AL174" s="455">
        <f t="shared" si="73"/>
        <v>0</v>
      </c>
      <c r="AM174" s="456">
        <f t="shared" si="73"/>
        <v>0</v>
      </c>
      <c r="AN174" s="211">
        <f t="shared" si="73"/>
        <v>0</v>
      </c>
      <c r="AO174" s="211">
        <f t="shared" si="73"/>
        <v>0</v>
      </c>
      <c r="AP174" s="369">
        <f t="shared" si="73"/>
        <v>0</v>
      </c>
      <c r="AQ174" s="455">
        <f t="shared" si="73"/>
        <v>0</v>
      </c>
      <c r="AR174" s="455">
        <f t="shared" si="73"/>
        <v>0</v>
      </c>
      <c r="AS174" s="456">
        <f t="shared" si="73"/>
        <v>0</v>
      </c>
      <c r="AT174" s="211">
        <f t="shared" si="73"/>
        <v>0</v>
      </c>
      <c r="AU174" s="211">
        <f t="shared" si="73"/>
        <v>0</v>
      </c>
      <c r="AV174" s="211">
        <f t="shared" si="73"/>
        <v>0</v>
      </c>
      <c r="AW174" s="368">
        <f t="shared" si="64"/>
        <v>0</v>
      </c>
      <c r="AX174" s="367" t="e">
        <f>SUM(#REF!)</f>
        <v>#REF!</v>
      </c>
      <c r="AY174" s="366"/>
      <c r="AZ174" s="355"/>
      <c r="BA174" s="355"/>
      <c r="BB174" s="355"/>
      <c r="BC174" s="355"/>
      <c r="BD174" s="355"/>
      <c r="BE174" s="355"/>
      <c r="BF174" s="355"/>
      <c r="BG174" s="355"/>
      <c r="BH174" s="355"/>
      <c r="BI174" s="355"/>
      <c r="BJ174" s="355"/>
      <c r="BK174" s="355"/>
      <c r="BL174" s="355"/>
      <c r="BM174" s="355"/>
      <c r="BN174" s="355"/>
      <c r="BO174" s="355"/>
      <c r="BP174" s="355"/>
      <c r="BQ174" s="355"/>
      <c r="BR174" s="355"/>
      <c r="BS174" s="355"/>
      <c r="BT174" s="355"/>
      <c r="BU174" s="355"/>
      <c r="BV174" s="355"/>
      <c r="BW174" s="355"/>
      <c r="BX174" s="355"/>
    </row>
    <row r="175" spans="1:76" x14ac:dyDescent="0.2">
      <c r="A175" s="781" t="s">
        <v>185</v>
      </c>
      <c r="B175" s="782" t="s">
        <v>154</v>
      </c>
      <c r="C175" s="468"/>
      <c r="D175" s="472"/>
      <c r="E175" s="472"/>
      <c r="F175" s="476"/>
      <c r="G175" s="480"/>
      <c r="H175" s="466">
        <f t="shared" si="56"/>
        <v>0</v>
      </c>
      <c r="I175" s="462">
        <f t="shared" si="57"/>
        <v>0</v>
      </c>
      <c r="J175" s="370">
        <f t="shared" si="58"/>
        <v>0</v>
      </c>
      <c r="K175" s="454">
        <f t="shared" si="71"/>
        <v>0</v>
      </c>
      <c r="L175" s="455">
        <f t="shared" si="71"/>
        <v>0</v>
      </c>
      <c r="M175" s="456">
        <f t="shared" si="71"/>
        <v>0</v>
      </c>
      <c r="N175" s="211">
        <f t="shared" si="71"/>
        <v>0</v>
      </c>
      <c r="O175" s="211">
        <f t="shared" si="71"/>
        <v>0</v>
      </c>
      <c r="P175" s="369">
        <f t="shared" si="71"/>
        <v>0</v>
      </c>
      <c r="Q175" s="455">
        <f t="shared" si="71"/>
        <v>0</v>
      </c>
      <c r="R175" s="455">
        <f t="shared" si="71"/>
        <v>0</v>
      </c>
      <c r="S175" s="456">
        <f t="shared" si="71"/>
        <v>0</v>
      </c>
      <c r="T175" s="211">
        <f t="shared" si="71"/>
        <v>0</v>
      </c>
      <c r="U175" s="211">
        <f t="shared" si="71"/>
        <v>0</v>
      </c>
      <c r="V175" s="211">
        <f t="shared" si="71"/>
        <v>0</v>
      </c>
      <c r="W175" s="368">
        <f t="shared" si="60"/>
        <v>0</v>
      </c>
      <c r="X175" s="454">
        <f t="shared" si="72"/>
        <v>0</v>
      </c>
      <c r="Y175" s="455">
        <f t="shared" si="72"/>
        <v>0</v>
      </c>
      <c r="Z175" s="456">
        <f t="shared" si="72"/>
        <v>0</v>
      </c>
      <c r="AA175" s="211">
        <f t="shared" si="72"/>
        <v>0</v>
      </c>
      <c r="AB175" s="211">
        <f t="shared" si="72"/>
        <v>0</v>
      </c>
      <c r="AC175" s="369">
        <f t="shared" si="72"/>
        <v>0</v>
      </c>
      <c r="AD175" s="455">
        <f t="shared" si="72"/>
        <v>0</v>
      </c>
      <c r="AE175" s="455">
        <f t="shared" si="72"/>
        <v>0</v>
      </c>
      <c r="AF175" s="456">
        <f t="shared" si="72"/>
        <v>0</v>
      </c>
      <c r="AG175" s="211">
        <f t="shared" si="72"/>
        <v>0</v>
      </c>
      <c r="AH175" s="211">
        <f t="shared" si="72"/>
        <v>0</v>
      </c>
      <c r="AI175" s="211">
        <f t="shared" si="72"/>
        <v>0</v>
      </c>
      <c r="AJ175" s="368">
        <f t="shared" si="62"/>
        <v>0</v>
      </c>
      <c r="AK175" s="454">
        <f t="shared" si="73"/>
        <v>0</v>
      </c>
      <c r="AL175" s="455">
        <f t="shared" si="73"/>
        <v>0</v>
      </c>
      <c r="AM175" s="456">
        <f t="shared" si="73"/>
        <v>0</v>
      </c>
      <c r="AN175" s="211">
        <f t="shared" si="73"/>
        <v>0</v>
      </c>
      <c r="AO175" s="211">
        <f t="shared" si="73"/>
        <v>0</v>
      </c>
      <c r="AP175" s="369">
        <f t="shared" si="73"/>
        <v>0</v>
      </c>
      <c r="AQ175" s="455">
        <f t="shared" si="73"/>
        <v>0</v>
      </c>
      <c r="AR175" s="455">
        <f t="shared" si="73"/>
        <v>0</v>
      </c>
      <c r="AS175" s="456">
        <f t="shared" si="73"/>
        <v>0</v>
      </c>
      <c r="AT175" s="211">
        <f t="shared" si="73"/>
        <v>0</v>
      </c>
      <c r="AU175" s="211">
        <f t="shared" si="73"/>
        <v>0</v>
      </c>
      <c r="AV175" s="211">
        <f t="shared" si="73"/>
        <v>0</v>
      </c>
      <c r="AW175" s="368">
        <f t="shared" si="64"/>
        <v>0</v>
      </c>
      <c r="AX175" s="367" t="e">
        <f>SUM(#REF!)</f>
        <v>#REF!</v>
      </c>
      <c r="AY175" s="366"/>
      <c r="AZ175" s="355"/>
      <c r="BA175" s="355"/>
      <c r="BB175" s="355"/>
      <c r="BC175" s="355"/>
      <c r="BD175" s="355"/>
      <c r="BE175" s="355"/>
      <c r="BF175" s="355"/>
      <c r="BG175" s="355"/>
      <c r="BH175" s="355"/>
      <c r="BI175" s="355"/>
      <c r="BJ175" s="355"/>
      <c r="BK175" s="355"/>
      <c r="BL175" s="355"/>
      <c r="BM175" s="355"/>
      <c r="BN175" s="355"/>
      <c r="BO175" s="355"/>
      <c r="BP175" s="355"/>
      <c r="BQ175" s="355"/>
      <c r="BR175" s="355"/>
      <c r="BS175" s="355"/>
      <c r="BT175" s="355"/>
      <c r="BU175" s="355"/>
      <c r="BV175" s="355"/>
      <c r="BW175" s="355"/>
      <c r="BX175" s="355"/>
    </row>
    <row r="176" spans="1:76" x14ac:dyDescent="0.2">
      <c r="A176" s="781" t="s">
        <v>186</v>
      </c>
      <c r="B176" s="782" t="s">
        <v>154</v>
      </c>
      <c r="C176" s="467"/>
      <c r="D176" s="471"/>
      <c r="E176" s="471"/>
      <c r="F176" s="475"/>
      <c r="G176" s="479"/>
      <c r="H176" s="466">
        <f t="shared" si="56"/>
        <v>0</v>
      </c>
      <c r="I176" s="462">
        <f t="shared" si="57"/>
        <v>0</v>
      </c>
      <c r="J176" s="370">
        <f t="shared" si="58"/>
        <v>0</v>
      </c>
      <c r="K176" s="454">
        <f t="shared" si="71"/>
        <v>0</v>
      </c>
      <c r="L176" s="455">
        <f t="shared" si="71"/>
        <v>0</v>
      </c>
      <c r="M176" s="456">
        <f t="shared" si="71"/>
        <v>0</v>
      </c>
      <c r="N176" s="211">
        <f t="shared" si="71"/>
        <v>0</v>
      </c>
      <c r="O176" s="211">
        <f t="shared" si="71"/>
        <v>0</v>
      </c>
      <c r="P176" s="369">
        <f t="shared" si="71"/>
        <v>0</v>
      </c>
      <c r="Q176" s="455">
        <f t="shared" si="71"/>
        <v>0</v>
      </c>
      <c r="R176" s="455">
        <f t="shared" si="71"/>
        <v>0</v>
      </c>
      <c r="S176" s="456">
        <f t="shared" si="71"/>
        <v>0</v>
      </c>
      <c r="T176" s="211">
        <f t="shared" si="71"/>
        <v>0</v>
      </c>
      <c r="U176" s="211">
        <f t="shared" si="71"/>
        <v>0</v>
      </c>
      <c r="V176" s="211">
        <f t="shared" si="71"/>
        <v>0</v>
      </c>
      <c r="W176" s="368">
        <f t="shared" si="60"/>
        <v>0</v>
      </c>
      <c r="X176" s="454">
        <f t="shared" si="72"/>
        <v>0</v>
      </c>
      <c r="Y176" s="455">
        <f t="shared" si="72"/>
        <v>0</v>
      </c>
      <c r="Z176" s="456">
        <f t="shared" si="72"/>
        <v>0</v>
      </c>
      <c r="AA176" s="211">
        <f t="shared" si="72"/>
        <v>0</v>
      </c>
      <c r="AB176" s="211">
        <f t="shared" si="72"/>
        <v>0</v>
      </c>
      <c r="AC176" s="369">
        <f t="shared" si="72"/>
        <v>0</v>
      </c>
      <c r="AD176" s="455">
        <f t="shared" si="72"/>
        <v>0</v>
      </c>
      <c r="AE176" s="455">
        <f t="shared" si="72"/>
        <v>0</v>
      </c>
      <c r="AF176" s="456">
        <f t="shared" si="72"/>
        <v>0</v>
      </c>
      <c r="AG176" s="211">
        <f t="shared" si="72"/>
        <v>0</v>
      </c>
      <c r="AH176" s="211">
        <f t="shared" si="72"/>
        <v>0</v>
      </c>
      <c r="AI176" s="211">
        <f t="shared" si="72"/>
        <v>0</v>
      </c>
      <c r="AJ176" s="368">
        <f t="shared" si="62"/>
        <v>0</v>
      </c>
      <c r="AK176" s="454">
        <f t="shared" si="73"/>
        <v>0</v>
      </c>
      <c r="AL176" s="455">
        <f t="shared" si="73"/>
        <v>0</v>
      </c>
      <c r="AM176" s="456">
        <f t="shared" si="73"/>
        <v>0</v>
      </c>
      <c r="AN176" s="211">
        <f t="shared" si="73"/>
        <v>0</v>
      </c>
      <c r="AO176" s="211">
        <f t="shared" si="73"/>
        <v>0</v>
      </c>
      <c r="AP176" s="369">
        <f t="shared" si="73"/>
        <v>0</v>
      </c>
      <c r="AQ176" s="455">
        <f t="shared" si="73"/>
        <v>0</v>
      </c>
      <c r="AR176" s="455">
        <f t="shared" si="73"/>
        <v>0</v>
      </c>
      <c r="AS176" s="456">
        <f t="shared" si="73"/>
        <v>0</v>
      </c>
      <c r="AT176" s="211">
        <f t="shared" si="73"/>
        <v>0</v>
      </c>
      <c r="AU176" s="211">
        <f t="shared" si="73"/>
        <v>0</v>
      </c>
      <c r="AV176" s="211">
        <f t="shared" si="73"/>
        <v>0</v>
      </c>
      <c r="AW176" s="368">
        <f t="shared" si="64"/>
        <v>0</v>
      </c>
      <c r="AX176" s="367" t="e">
        <f>SUM(#REF!)</f>
        <v>#REF!</v>
      </c>
      <c r="AY176" s="366"/>
      <c r="AZ176" s="355"/>
      <c r="BA176" s="355"/>
      <c r="BB176" s="355"/>
      <c r="BC176" s="355"/>
      <c r="BD176" s="355"/>
      <c r="BE176" s="355"/>
      <c r="BF176" s="355"/>
      <c r="BG176" s="355"/>
      <c r="BH176" s="355"/>
      <c r="BI176" s="355"/>
      <c r="BJ176" s="355"/>
      <c r="BK176" s="355"/>
      <c r="BL176" s="355"/>
      <c r="BM176" s="355"/>
      <c r="BN176" s="355"/>
      <c r="BO176" s="355"/>
      <c r="BP176" s="355"/>
      <c r="BQ176" s="355"/>
      <c r="BR176" s="355"/>
      <c r="BS176" s="355"/>
      <c r="BT176" s="355"/>
      <c r="BU176" s="355"/>
      <c r="BV176" s="355"/>
      <c r="BW176" s="355"/>
      <c r="BX176" s="355"/>
    </row>
    <row r="177" spans="1:76" x14ac:dyDescent="0.2">
      <c r="A177" s="781" t="s">
        <v>187</v>
      </c>
      <c r="B177" s="782" t="s">
        <v>154</v>
      </c>
      <c r="C177" s="467"/>
      <c r="D177" s="471"/>
      <c r="E177" s="471"/>
      <c r="F177" s="475"/>
      <c r="G177" s="479"/>
      <c r="H177" s="466">
        <f t="shared" si="56"/>
        <v>0</v>
      </c>
      <c r="I177" s="462">
        <f t="shared" si="57"/>
        <v>0</v>
      </c>
      <c r="J177" s="370">
        <f t="shared" si="58"/>
        <v>0</v>
      </c>
      <c r="K177" s="454">
        <f t="shared" si="71"/>
        <v>0</v>
      </c>
      <c r="L177" s="455">
        <f t="shared" si="71"/>
        <v>0</v>
      </c>
      <c r="M177" s="456">
        <f t="shared" si="71"/>
        <v>0</v>
      </c>
      <c r="N177" s="211">
        <f t="shared" si="71"/>
        <v>0</v>
      </c>
      <c r="O177" s="211">
        <f t="shared" si="71"/>
        <v>0</v>
      </c>
      <c r="P177" s="369">
        <f t="shared" si="71"/>
        <v>0</v>
      </c>
      <c r="Q177" s="455">
        <f t="shared" si="71"/>
        <v>0</v>
      </c>
      <c r="R177" s="455">
        <f t="shared" si="71"/>
        <v>0</v>
      </c>
      <c r="S177" s="456">
        <f t="shared" si="71"/>
        <v>0</v>
      </c>
      <c r="T177" s="211">
        <f t="shared" si="71"/>
        <v>0</v>
      </c>
      <c r="U177" s="211">
        <f t="shared" si="71"/>
        <v>0</v>
      </c>
      <c r="V177" s="211">
        <f t="shared" si="71"/>
        <v>0</v>
      </c>
      <c r="W177" s="368">
        <f t="shared" si="60"/>
        <v>0</v>
      </c>
      <c r="X177" s="454">
        <f t="shared" si="72"/>
        <v>0</v>
      </c>
      <c r="Y177" s="455">
        <f t="shared" si="72"/>
        <v>0</v>
      </c>
      <c r="Z177" s="456">
        <f t="shared" si="72"/>
        <v>0</v>
      </c>
      <c r="AA177" s="211">
        <f t="shared" si="72"/>
        <v>0</v>
      </c>
      <c r="AB177" s="211">
        <f t="shared" si="72"/>
        <v>0</v>
      </c>
      <c r="AC177" s="369">
        <f t="shared" si="72"/>
        <v>0</v>
      </c>
      <c r="AD177" s="455">
        <f t="shared" si="72"/>
        <v>0</v>
      </c>
      <c r="AE177" s="455">
        <f t="shared" si="72"/>
        <v>0</v>
      </c>
      <c r="AF177" s="456">
        <f t="shared" si="72"/>
        <v>0</v>
      </c>
      <c r="AG177" s="211">
        <f t="shared" si="72"/>
        <v>0</v>
      </c>
      <c r="AH177" s="211">
        <f t="shared" si="72"/>
        <v>0</v>
      </c>
      <c r="AI177" s="211">
        <f t="shared" si="72"/>
        <v>0</v>
      </c>
      <c r="AJ177" s="368">
        <f t="shared" si="62"/>
        <v>0</v>
      </c>
      <c r="AK177" s="454">
        <f t="shared" si="73"/>
        <v>0</v>
      </c>
      <c r="AL177" s="455">
        <f t="shared" si="73"/>
        <v>0</v>
      </c>
      <c r="AM177" s="456">
        <f t="shared" si="73"/>
        <v>0</v>
      </c>
      <c r="AN177" s="211">
        <f t="shared" si="73"/>
        <v>0</v>
      </c>
      <c r="AO177" s="211">
        <f t="shared" si="73"/>
        <v>0</v>
      </c>
      <c r="AP177" s="369">
        <f t="shared" si="73"/>
        <v>0</v>
      </c>
      <c r="AQ177" s="455">
        <f t="shared" si="73"/>
        <v>0</v>
      </c>
      <c r="AR177" s="455">
        <f t="shared" si="73"/>
        <v>0</v>
      </c>
      <c r="AS177" s="456">
        <f t="shared" si="73"/>
        <v>0</v>
      </c>
      <c r="AT177" s="211">
        <f t="shared" si="73"/>
        <v>0</v>
      </c>
      <c r="AU177" s="211">
        <f t="shared" si="73"/>
        <v>0</v>
      </c>
      <c r="AV177" s="211">
        <f t="shared" si="73"/>
        <v>0</v>
      </c>
      <c r="AW177" s="368">
        <f t="shared" si="64"/>
        <v>0</v>
      </c>
      <c r="AX177" s="367" t="e">
        <f>SUM(#REF!)</f>
        <v>#REF!</v>
      </c>
      <c r="AY177" s="366"/>
      <c r="AZ177" s="355"/>
      <c r="BA177" s="355"/>
      <c r="BB177" s="355"/>
      <c r="BC177" s="355"/>
      <c r="BD177" s="355"/>
      <c r="BE177" s="355"/>
      <c r="BF177" s="355"/>
      <c r="BG177" s="355"/>
      <c r="BH177" s="355"/>
      <c r="BI177" s="355"/>
      <c r="BJ177" s="355"/>
      <c r="BK177" s="355"/>
      <c r="BL177" s="355"/>
      <c r="BM177" s="355"/>
      <c r="BN177" s="355"/>
      <c r="BO177" s="355"/>
      <c r="BP177" s="355"/>
      <c r="BQ177" s="355"/>
      <c r="BR177" s="355"/>
      <c r="BS177" s="355"/>
      <c r="BT177" s="355"/>
      <c r="BU177" s="355"/>
      <c r="BV177" s="355"/>
      <c r="BW177" s="355"/>
      <c r="BX177" s="355"/>
    </row>
    <row r="178" spans="1:76" x14ac:dyDescent="0.2">
      <c r="A178" s="450" t="s">
        <v>188</v>
      </c>
      <c r="B178" s="372"/>
      <c r="C178" s="465"/>
      <c r="D178" s="470"/>
      <c r="E178" s="470"/>
      <c r="F178" s="474"/>
      <c r="G178" s="478"/>
      <c r="H178" s="466">
        <f t="shared" si="56"/>
        <v>0</v>
      </c>
      <c r="I178" s="462">
        <f t="shared" si="57"/>
        <v>0</v>
      </c>
      <c r="J178" s="370">
        <f t="shared" si="58"/>
        <v>0</v>
      </c>
      <c r="K178" s="457">
        <f t="shared" si="71"/>
        <v>0</v>
      </c>
      <c r="L178" s="458">
        <f t="shared" si="71"/>
        <v>0</v>
      </c>
      <c r="M178" s="459">
        <f t="shared" si="71"/>
        <v>0</v>
      </c>
      <c r="N178" s="451">
        <f t="shared" si="71"/>
        <v>0</v>
      </c>
      <c r="O178" s="451">
        <f t="shared" si="71"/>
        <v>0</v>
      </c>
      <c r="P178" s="452">
        <f t="shared" si="71"/>
        <v>0</v>
      </c>
      <c r="Q178" s="458">
        <f t="shared" si="71"/>
        <v>0</v>
      </c>
      <c r="R178" s="458">
        <f t="shared" si="71"/>
        <v>0</v>
      </c>
      <c r="S178" s="459">
        <f t="shared" si="71"/>
        <v>0</v>
      </c>
      <c r="T178" s="451">
        <f t="shared" si="71"/>
        <v>0</v>
      </c>
      <c r="U178" s="451">
        <f t="shared" si="71"/>
        <v>0</v>
      </c>
      <c r="V178" s="451">
        <f t="shared" si="71"/>
        <v>0</v>
      </c>
      <c r="W178" s="453">
        <f t="shared" si="60"/>
        <v>0</v>
      </c>
      <c r="X178" s="457">
        <f t="shared" si="72"/>
        <v>0</v>
      </c>
      <c r="Y178" s="458">
        <f t="shared" si="72"/>
        <v>0</v>
      </c>
      <c r="Z178" s="459">
        <f t="shared" si="72"/>
        <v>0</v>
      </c>
      <c r="AA178" s="451">
        <f t="shared" si="72"/>
        <v>0</v>
      </c>
      <c r="AB178" s="451">
        <f t="shared" si="72"/>
        <v>0</v>
      </c>
      <c r="AC178" s="452">
        <f t="shared" si="72"/>
        <v>0</v>
      </c>
      <c r="AD178" s="458">
        <f t="shared" si="72"/>
        <v>0</v>
      </c>
      <c r="AE178" s="458">
        <f t="shared" si="72"/>
        <v>0</v>
      </c>
      <c r="AF178" s="459">
        <f t="shared" si="72"/>
        <v>0</v>
      </c>
      <c r="AG178" s="451">
        <f t="shared" si="72"/>
        <v>0</v>
      </c>
      <c r="AH178" s="451">
        <f t="shared" si="72"/>
        <v>0</v>
      </c>
      <c r="AI178" s="451">
        <f t="shared" si="72"/>
        <v>0</v>
      </c>
      <c r="AJ178" s="453">
        <f t="shared" si="62"/>
        <v>0</v>
      </c>
      <c r="AK178" s="457">
        <f t="shared" si="73"/>
        <v>0</v>
      </c>
      <c r="AL178" s="458">
        <f t="shared" si="73"/>
        <v>0</v>
      </c>
      <c r="AM178" s="459">
        <f t="shared" si="73"/>
        <v>0</v>
      </c>
      <c r="AN178" s="451">
        <f t="shared" si="73"/>
        <v>0</v>
      </c>
      <c r="AO178" s="451">
        <f t="shared" si="73"/>
        <v>0</v>
      </c>
      <c r="AP178" s="452">
        <f t="shared" si="73"/>
        <v>0</v>
      </c>
      <c r="AQ178" s="458">
        <f t="shared" si="73"/>
        <v>0</v>
      </c>
      <c r="AR178" s="458">
        <f t="shared" si="73"/>
        <v>0</v>
      </c>
      <c r="AS178" s="459">
        <f t="shared" si="73"/>
        <v>0</v>
      </c>
      <c r="AT178" s="451">
        <f t="shared" si="73"/>
        <v>0</v>
      </c>
      <c r="AU178" s="451">
        <f t="shared" si="73"/>
        <v>0</v>
      </c>
      <c r="AV178" s="451">
        <f t="shared" si="73"/>
        <v>0</v>
      </c>
      <c r="AW178" s="453">
        <f t="shared" si="64"/>
        <v>0</v>
      </c>
      <c r="AX178" s="367" t="e">
        <f>SUM(#REF!)</f>
        <v>#REF!</v>
      </c>
      <c r="AY178" s="366"/>
      <c r="AZ178" s="355"/>
      <c r="BA178" s="355"/>
      <c r="BB178" s="355"/>
      <c r="BC178" s="355"/>
      <c r="BD178" s="355"/>
      <c r="BE178" s="355"/>
      <c r="BF178" s="355"/>
      <c r="BG178" s="355"/>
      <c r="BH178" s="355"/>
      <c r="BI178" s="355"/>
      <c r="BJ178" s="355"/>
      <c r="BK178" s="355"/>
      <c r="BL178" s="355"/>
      <c r="BM178" s="355"/>
      <c r="BN178" s="355"/>
      <c r="BO178" s="355"/>
      <c r="BP178" s="355"/>
      <c r="BQ178" s="355"/>
      <c r="BR178" s="355"/>
      <c r="BS178" s="355"/>
      <c r="BT178" s="355"/>
      <c r="BU178" s="355"/>
      <c r="BV178" s="355"/>
      <c r="BW178" s="355"/>
      <c r="BX178" s="355"/>
    </row>
    <row r="179" spans="1:76" ht="13.5" thickBot="1" x14ac:dyDescent="0.25">
      <c r="A179" s="365" t="s">
        <v>189</v>
      </c>
      <c r="B179" s="364"/>
      <c r="C179" s="364"/>
      <c r="D179" s="364"/>
      <c r="E179" s="364"/>
      <c r="F179" s="364"/>
      <c r="G179" s="364"/>
      <c r="H179" s="364"/>
      <c r="I179" s="364"/>
      <c r="J179" s="481"/>
      <c r="K179" s="362">
        <f t="shared" ref="K179:AX179" si="74">SUM(K143:K178)</f>
        <v>0</v>
      </c>
      <c r="L179" s="361">
        <f t="shared" si="74"/>
        <v>0</v>
      </c>
      <c r="M179" s="360">
        <f t="shared" si="74"/>
        <v>0</v>
      </c>
      <c r="N179" s="362">
        <f t="shared" si="74"/>
        <v>0</v>
      </c>
      <c r="O179" s="361">
        <f t="shared" si="74"/>
        <v>0</v>
      </c>
      <c r="P179" s="360">
        <f t="shared" si="74"/>
        <v>0</v>
      </c>
      <c r="Q179" s="362">
        <f t="shared" si="74"/>
        <v>0</v>
      </c>
      <c r="R179" s="361">
        <f t="shared" si="74"/>
        <v>0</v>
      </c>
      <c r="S179" s="360">
        <f t="shared" si="74"/>
        <v>0</v>
      </c>
      <c r="T179" s="362">
        <f t="shared" si="74"/>
        <v>0</v>
      </c>
      <c r="U179" s="361">
        <f t="shared" si="74"/>
        <v>0</v>
      </c>
      <c r="V179" s="360">
        <f t="shared" si="74"/>
        <v>0</v>
      </c>
      <c r="W179" s="363">
        <f t="shared" si="74"/>
        <v>0</v>
      </c>
      <c r="X179" s="362">
        <f t="shared" si="74"/>
        <v>0</v>
      </c>
      <c r="Y179" s="361">
        <f t="shared" si="74"/>
        <v>0</v>
      </c>
      <c r="Z179" s="360">
        <f t="shared" si="74"/>
        <v>0</v>
      </c>
      <c r="AA179" s="362">
        <f t="shared" si="74"/>
        <v>0</v>
      </c>
      <c r="AB179" s="361">
        <f t="shared" si="74"/>
        <v>0</v>
      </c>
      <c r="AC179" s="360">
        <f t="shared" si="74"/>
        <v>0</v>
      </c>
      <c r="AD179" s="362">
        <f t="shared" si="74"/>
        <v>0</v>
      </c>
      <c r="AE179" s="361">
        <f t="shared" si="74"/>
        <v>0</v>
      </c>
      <c r="AF179" s="360">
        <f t="shared" si="74"/>
        <v>0</v>
      </c>
      <c r="AG179" s="362">
        <f t="shared" si="74"/>
        <v>0</v>
      </c>
      <c r="AH179" s="361">
        <f t="shared" si="74"/>
        <v>0</v>
      </c>
      <c r="AI179" s="360">
        <f t="shared" si="74"/>
        <v>0</v>
      </c>
      <c r="AJ179" s="363">
        <f t="shared" si="74"/>
        <v>0</v>
      </c>
      <c r="AK179" s="362">
        <f t="shared" si="74"/>
        <v>0</v>
      </c>
      <c r="AL179" s="361">
        <f t="shared" si="74"/>
        <v>0</v>
      </c>
      <c r="AM179" s="360">
        <f t="shared" si="74"/>
        <v>0</v>
      </c>
      <c r="AN179" s="362">
        <f t="shared" si="74"/>
        <v>0</v>
      </c>
      <c r="AO179" s="361">
        <f t="shared" si="74"/>
        <v>0</v>
      </c>
      <c r="AP179" s="360">
        <f t="shared" si="74"/>
        <v>0</v>
      </c>
      <c r="AQ179" s="362">
        <f t="shared" si="74"/>
        <v>0</v>
      </c>
      <c r="AR179" s="361">
        <f t="shared" si="74"/>
        <v>0</v>
      </c>
      <c r="AS179" s="360">
        <f t="shared" si="74"/>
        <v>0</v>
      </c>
      <c r="AT179" s="362">
        <f t="shared" si="74"/>
        <v>0</v>
      </c>
      <c r="AU179" s="361">
        <f t="shared" si="74"/>
        <v>0</v>
      </c>
      <c r="AV179" s="360">
        <f t="shared" si="74"/>
        <v>0</v>
      </c>
      <c r="AW179" s="363">
        <f t="shared" si="74"/>
        <v>0</v>
      </c>
      <c r="AX179" s="359" t="e">
        <f t="shared" si="74"/>
        <v>#REF!</v>
      </c>
      <c r="AY179" s="358"/>
      <c r="AZ179" s="355"/>
      <c r="BA179" s="355"/>
      <c r="BB179" s="355"/>
      <c r="BC179" s="355"/>
      <c r="BD179" s="355"/>
      <c r="BE179" s="355"/>
      <c r="BF179" s="355"/>
      <c r="BG179" s="355"/>
      <c r="BH179" s="355"/>
      <c r="BI179" s="355"/>
      <c r="BJ179" s="355"/>
      <c r="BK179" s="355"/>
      <c r="BL179" s="355"/>
      <c r="BM179" s="355"/>
      <c r="BN179" s="355"/>
      <c r="BO179" s="355"/>
      <c r="BP179" s="355"/>
      <c r="BQ179" s="355"/>
      <c r="BR179" s="355"/>
      <c r="BS179" s="355"/>
      <c r="BT179" s="355"/>
      <c r="BU179" s="355"/>
      <c r="BV179" s="355"/>
      <c r="BW179" s="355"/>
      <c r="BX179" s="355"/>
    </row>
    <row r="180" spans="1:76" x14ac:dyDescent="0.2">
      <c r="A180" s="355"/>
      <c r="B180" s="355"/>
      <c r="C180" s="355"/>
      <c r="D180" s="355"/>
      <c r="E180" s="355"/>
      <c r="F180" s="355"/>
      <c r="G180" s="355"/>
      <c r="H180" s="355"/>
      <c r="I180" s="355"/>
      <c r="J180" s="357"/>
      <c r="K180" s="355"/>
      <c r="L180" s="355"/>
      <c r="M180" s="355"/>
      <c r="N180" s="355"/>
      <c r="O180" s="355"/>
      <c r="P180" s="355"/>
      <c r="Q180" s="355"/>
      <c r="R180" s="355"/>
      <c r="S180" s="355"/>
      <c r="T180" s="355"/>
      <c r="U180" s="355"/>
      <c r="V180" s="355"/>
      <c r="W180" s="356"/>
      <c r="X180" s="355"/>
      <c r="Y180" s="355"/>
      <c r="Z180" s="355"/>
      <c r="AA180" s="355"/>
      <c r="AB180" s="355"/>
      <c r="AC180" s="355"/>
      <c r="AD180" s="355"/>
      <c r="AE180" s="355"/>
      <c r="AF180" s="355"/>
      <c r="AG180" s="355"/>
      <c r="AH180" s="355"/>
      <c r="AI180" s="355"/>
      <c r="AJ180" s="356"/>
      <c r="AK180" s="355"/>
      <c r="AL180" s="355"/>
      <c r="AM180" s="355"/>
      <c r="AN180" s="355"/>
      <c r="AO180" s="355"/>
      <c r="AP180" s="355"/>
      <c r="AQ180" s="355"/>
      <c r="AR180" s="355"/>
      <c r="AS180" s="355"/>
      <c r="AT180" s="355"/>
      <c r="AU180" s="355"/>
      <c r="AV180" s="355"/>
      <c r="AW180" s="356"/>
      <c r="AX180" s="356"/>
      <c r="AY180" s="355"/>
      <c r="AZ180" s="355"/>
      <c r="BA180" s="355"/>
      <c r="BB180" s="355"/>
      <c r="BC180" s="355"/>
      <c r="BD180" s="355"/>
      <c r="BE180" s="355"/>
      <c r="BF180" s="355"/>
      <c r="BG180" s="355"/>
      <c r="BH180" s="355"/>
      <c r="BI180" s="355"/>
      <c r="BJ180" s="355"/>
      <c r="BK180" s="355"/>
      <c r="BL180" s="355"/>
      <c r="BM180" s="355"/>
      <c r="BN180" s="355"/>
      <c r="BO180" s="355"/>
      <c r="BP180" s="355"/>
      <c r="BQ180" s="355"/>
      <c r="BR180" s="355"/>
      <c r="BS180" s="355"/>
      <c r="BT180" s="355"/>
      <c r="BU180" s="355"/>
      <c r="BV180" s="355"/>
      <c r="BW180" s="355"/>
      <c r="BX180" s="355"/>
    </row>
    <row r="181" spans="1:76" x14ac:dyDescent="0.2">
      <c r="A181" s="355"/>
      <c r="B181" s="355"/>
      <c r="C181" s="355"/>
      <c r="D181" s="355"/>
      <c r="E181" s="355"/>
      <c r="F181" s="355"/>
      <c r="G181" s="355"/>
      <c r="H181" s="355"/>
      <c r="I181" s="355"/>
      <c r="J181" s="357"/>
      <c r="K181" s="355"/>
      <c r="L181" s="355"/>
      <c r="M181" s="355"/>
      <c r="N181" s="355"/>
      <c r="O181" s="355"/>
      <c r="P181" s="355"/>
      <c r="Q181" s="355"/>
      <c r="R181" s="355"/>
      <c r="S181" s="355"/>
      <c r="T181" s="355"/>
      <c r="U181" s="355"/>
      <c r="V181" s="355"/>
      <c r="W181" s="356"/>
      <c r="X181" s="355"/>
      <c r="Y181" s="355"/>
      <c r="Z181" s="355"/>
      <c r="AA181" s="355"/>
      <c r="AB181" s="355"/>
      <c r="AC181" s="355"/>
      <c r="AD181" s="355"/>
      <c r="AE181" s="355"/>
      <c r="AF181" s="355"/>
      <c r="AG181" s="355"/>
      <c r="AH181" s="355"/>
      <c r="AI181" s="355"/>
      <c r="AJ181" s="356"/>
      <c r="AK181" s="355"/>
      <c r="AL181" s="355"/>
      <c r="AM181" s="355"/>
      <c r="AN181" s="355"/>
      <c r="AO181" s="355"/>
      <c r="AP181" s="355"/>
      <c r="AQ181" s="355"/>
      <c r="AR181" s="355"/>
      <c r="AS181" s="355"/>
      <c r="AT181" s="355"/>
      <c r="AU181" s="355"/>
      <c r="AV181" s="355"/>
      <c r="AW181" s="356"/>
      <c r="AX181" s="356"/>
      <c r="AY181" s="355"/>
      <c r="AZ181" s="355"/>
      <c r="BA181" s="355"/>
      <c r="BB181" s="355"/>
      <c r="BC181" s="355"/>
      <c r="BD181" s="355"/>
      <c r="BE181" s="355"/>
      <c r="BF181" s="355"/>
      <c r="BG181" s="355"/>
      <c r="BH181" s="355"/>
      <c r="BI181" s="355"/>
      <c r="BJ181" s="355"/>
      <c r="BK181" s="355"/>
      <c r="BL181" s="355"/>
      <c r="BM181" s="355"/>
      <c r="BN181" s="355"/>
      <c r="BO181" s="355"/>
      <c r="BP181" s="355"/>
      <c r="BQ181" s="355"/>
      <c r="BR181" s="355"/>
      <c r="BS181" s="355"/>
      <c r="BT181" s="355"/>
      <c r="BU181" s="355"/>
      <c r="BV181" s="355"/>
      <c r="BW181" s="355"/>
      <c r="BX181" s="355"/>
    </row>
    <row r="182" spans="1:76" x14ac:dyDescent="0.2">
      <c r="A182" s="355"/>
      <c r="B182" s="355"/>
      <c r="C182" s="355"/>
      <c r="D182" s="355"/>
      <c r="E182" s="355"/>
      <c r="F182" s="355"/>
      <c r="G182" s="355"/>
      <c r="H182" s="355"/>
      <c r="I182" s="355"/>
      <c r="J182" s="357"/>
      <c r="K182" s="355"/>
      <c r="L182" s="355"/>
      <c r="M182" s="355"/>
      <c r="N182" s="355"/>
      <c r="O182" s="355"/>
      <c r="P182" s="355"/>
      <c r="Q182" s="355"/>
      <c r="R182" s="355"/>
      <c r="S182" s="355"/>
      <c r="T182" s="355"/>
      <c r="U182" s="355"/>
      <c r="V182" s="355"/>
      <c r="W182" s="356"/>
      <c r="X182" s="355"/>
      <c r="Y182" s="355"/>
      <c r="Z182" s="355"/>
      <c r="AA182" s="355"/>
      <c r="AB182" s="355"/>
      <c r="AC182" s="355"/>
      <c r="AD182" s="355"/>
      <c r="AE182" s="355"/>
      <c r="AF182" s="355"/>
      <c r="AG182" s="355"/>
      <c r="AH182" s="355"/>
      <c r="AI182" s="355"/>
      <c r="AJ182" s="356"/>
      <c r="AK182" s="355"/>
      <c r="AL182" s="355"/>
      <c r="AM182" s="355"/>
      <c r="AN182" s="355"/>
      <c r="AO182" s="355"/>
      <c r="AP182" s="355"/>
      <c r="AQ182" s="355"/>
      <c r="AR182" s="355"/>
      <c r="AS182" s="355"/>
      <c r="AT182" s="355"/>
      <c r="AU182" s="355"/>
      <c r="AV182" s="355"/>
      <c r="AW182" s="356"/>
      <c r="AX182" s="356"/>
      <c r="AY182" s="355"/>
      <c r="AZ182" s="355"/>
      <c r="BA182" s="355"/>
      <c r="BB182" s="355"/>
      <c r="BC182" s="355"/>
      <c r="BD182" s="355"/>
      <c r="BE182" s="355"/>
      <c r="BF182" s="355"/>
      <c r="BG182" s="355"/>
      <c r="BH182" s="355"/>
      <c r="BI182" s="355"/>
      <c r="BJ182" s="355"/>
      <c r="BK182" s="355"/>
      <c r="BL182" s="355"/>
      <c r="BM182" s="355"/>
      <c r="BN182" s="355"/>
      <c r="BO182" s="355"/>
      <c r="BP182" s="355"/>
      <c r="BQ182" s="355"/>
      <c r="BR182" s="355"/>
      <c r="BS182" s="355"/>
      <c r="BT182" s="355"/>
      <c r="BU182" s="355"/>
      <c r="BV182" s="355"/>
      <c r="BW182" s="355"/>
      <c r="BX182" s="355"/>
    </row>
    <row r="183" spans="1:76" x14ac:dyDescent="0.2">
      <c r="A183" s="355"/>
      <c r="B183" s="355"/>
      <c r="C183" s="355"/>
      <c r="D183" s="355"/>
      <c r="E183" s="355"/>
      <c r="F183" s="355"/>
      <c r="G183" s="355"/>
      <c r="H183" s="355"/>
      <c r="I183" s="355"/>
      <c r="J183" s="357"/>
      <c r="K183" s="355"/>
      <c r="L183" s="355"/>
      <c r="M183" s="355"/>
      <c r="N183" s="355"/>
      <c r="O183" s="355"/>
      <c r="P183" s="355"/>
      <c r="Q183" s="355"/>
      <c r="R183" s="355"/>
      <c r="S183" s="355"/>
      <c r="T183" s="355"/>
      <c r="U183" s="355"/>
      <c r="V183" s="355"/>
      <c r="W183" s="356"/>
      <c r="X183" s="355"/>
      <c r="Y183" s="355"/>
      <c r="Z183" s="355"/>
      <c r="AA183" s="355"/>
      <c r="AB183" s="355"/>
      <c r="AC183" s="355"/>
      <c r="AD183" s="355"/>
      <c r="AE183" s="355"/>
      <c r="AF183" s="355"/>
      <c r="AG183" s="355"/>
      <c r="AH183" s="355"/>
      <c r="AI183" s="355"/>
      <c r="AJ183" s="356"/>
      <c r="AK183" s="355"/>
      <c r="AL183" s="355"/>
      <c r="AM183" s="355"/>
      <c r="AN183" s="355"/>
      <c r="AO183" s="355"/>
      <c r="AP183" s="355"/>
      <c r="AQ183" s="355"/>
      <c r="AR183" s="355"/>
      <c r="AS183" s="355"/>
      <c r="AT183" s="355"/>
      <c r="AU183" s="355"/>
      <c r="AV183" s="355"/>
      <c r="AW183" s="356"/>
      <c r="AX183" s="356"/>
      <c r="AY183" s="355"/>
      <c r="AZ183" s="355"/>
      <c r="BA183" s="355"/>
      <c r="BB183" s="355"/>
      <c r="BC183" s="355"/>
      <c r="BD183" s="355"/>
      <c r="BE183" s="355"/>
      <c r="BF183" s="355"/>
      <c r="BG183" s="355"/>
      <c r="BH183" s="355"/>
      <c r="BI183" s="355"/>
      <c r="BJ183" s="355"/>
      <c r="BK183" s="355"/>
      <c r="BL183" s="355"/>
      <c r="BM183" s="355"/>
      <c r="BN183" s="355"/>
      <c r="BO183" s="355"/>
      <c r="BP183" s="355"/>
      <c r="BQ183" s="355"/>
      <c r="BR183" s="355"/>
      <c r="BS183" s="355"/>
      <c r="BT183" s="355"/>
      <c r="BU183" s="355"/>
      <c r="BV183" s="355"/>
      <c r="BW183" s="355"/>
      <c r="BX183" s="355"/>
    </row>
    <row r="184" spans="1:76" x14ac:dyDescent="0.2">
      <c r="A184" s="355"/>
      <c r="B184" s="355"/>
      <c r="C184" s="355"/>
      <c r="D184" s="355"/>
      <c r="E184" s="355"/>
      <c r="F184" s="355"/>
      <c r="G184" s="355"/>
      <c r="H184" s="355"/>
      <c r="I184" s="355"/>
      <c r="J184" s="357"/>
      <c r="K184" s="355"/>
      <c r="L184" s="355"/>
      <c r="M184" s="355"/>
      <c r="N184" s="355"/>
      <c r="O184" s="355"/>
      <c r="P184" s="355"/>
      <c r="Q184" s="355"/>
      <c r="R184" s="355"/>
      <c r="S184" s="355"/>
      <c r="T184" s="355"/>
      <c r="U184" s="355"/>
      <c r="V184" s="355"/>
      <c r="W184" s="356"/>
      <c r="X184" s="355"/>
      <c r="Y184" s="355"/>
      <c r="Z184" s="355"/>
      <c r="AA184" s="355"/>
      <c r="AB184" s="355"/>
      <c r="AC184" s="355"/>
      <c r="AD184" s="355"/>
      <c r="AE184" s="355"/>
      <c r="AF184" s="355"/>
      <c r="AG184" s="355"/>
      <c r="AH184" s="355"/>
      <c r="AI184" s="355"/>
      <c r="AJ184" s="356"/>
      <c r="AK184" s="355"/>
      <c r="AL184" s="355"/>
      <c r="AM184" s="355"/>
      <c r="AN184" s="355"/>
      <c r="AO184" s="355"/>
      <c r="AP184" s="355"/>
      <c r="AQ184" s="355"/>
      <c r="AR184" s="355"/>
      <c r="AS184" s="355"/>
      <c r="AT184" s="355"/>
      <c r="AU184" s="355"/>
      <c r="AV184" s="355"/>
      <c r="AW184" s="356"/>
      <c r="AX184" s="356"/>
      <c r="AY184" s="355"/>
      <c r="AZ184" s="355"/>
      <c r="BA184" s="355"/>
      <c r="BB184" s="355"/>
      <c r="BC184" s="355"/>
      <c r="BD184" s="355"/>
      <c r="BE184" s="355"/>
      <c r="BF184" s="355"/>
      <c r="BG184" s="355"/>
      <c r="BH184" s="355"/>
      <c r="BI184" s="355"/>
      <c r="BJ184" s="355"/>
      <c r="BK184" s="355"/>
      <c r="BL184" s="355"/>
      <c r="BM184" s="355"/>
      <c r="BN184" s="355"/>
      <c r="BO184" s="355"/>
      <c r="BP184" s="355"/>
      <c r="BQ184" s="355"/>
      <c r="BR184" s="355"/>
      <c r="BS184" s="355"/>
      <c r="BT184" s="355"/>
      <c r="BU184" s="355"/>
      <c r="BV184" s="355"/>
      <c r="BW184" s="355"/>
      <c r="BX184" s="355"/>
    </row>
    <row r="185" spans="1:76" x14ac:dyDescent="0.2">
      <c r="A185" s="355"/>
      <c r="B185" s="355"/>
      <c r="C185" s="355"/>
      <c r="D185" s="355"/>
      <c r="E185" s="355"/>
      <c r="F185" s="355"/>
      <c r="G185" s="355"/>
      <c r="H185" s="355"/>
      <c r="I185" s="355"/>
      <c r="J185" s="357"/>
      <c r="K185" s="355"/>
      <c r="L185" s="355"/>
      <c r="M185" s="355"/>
      <c r="N185" s="355"/>
      <c r="O185" s="355"/>
      <c r="P185" s="355"/>
      <c r="Q185" s="355"/>
      <c r="R185" s="355"/>
      <c r="S185" s="355"/>
      <c r="T185" s="355"/>
      <c r="U185" s="355"/>
      <c r="V185" s="355"/>
      <c r="W185" s="356"/>
      <c r="X185" s="355"/>
      <c r="Y185" s="355"/>
      <c r="Z185" s="355"/>
      <c r="AA185" s="355"/>
      <c r="AB185" s="355"/>
      <c r="AC185" s="355"/>
      <c r="AD185" s="355"/>
      <c r="AE185" s="355"/>
      <c r="AF185" s="355"/>
      <c r="AG185" s="355"/>
      <c r="AH185" s="355"/>
      <c r="AI185" s="355"/>
      <c r="AJ185" s="356"/>
      <c r="AK185" s="355"/>
      <c r="AL185" s="355"/>
      <c r="AM185" s="355"/>
      <c r="AN185" s="355"/>
      <c r="AO185" s="355"/>
      <c r="AP185" s="355"/>
      <c r="AQ185" s="355"/>
      <c r="AR185" s="355"/>
      <c r="AS185" s="355"/>
      <c r="AT185" s="355"/>
      <c r="AU185" s="355"/>
      <c r="AV185" s="355"/>
      <c r="AW185" s="356"/>
      <c r="AX185" s="356"/>
      <c r="AY185" s="355"/>
      <c r="AZ185" s="355"/>
      <c r="BA185" s="355"/>
      <c r="BB185" s="355"/>
      <c r="BC185" s="355"/>
      <c r="BD185" s="355"/>
      <c r="BE185" s="355"/>
      <c r="BF185" s="355"/>
      <c r="BG185" s="355"/>
      <c r="BH185" s="355"/>
      <c r="BI185" s="355"/>
      <c r="BJ185" s="355"/>
      <c r="BK185" s="355"/>
      <c r="BL185" s="355"/>
      <c r="BM185" s="355"/>
      <c r="BN185" s="355"/>
      <c r="BO185" s="355"/>
      <c r="BP185" s="355"/>
      <c r="BQ185" s="355"/>
      <c r="BR185" s="355"/>
      <c r="BS185" s="355"/>
      <c r="BT185" s="355"/>
      <c r="BU185" s="355"/>
      <c r="BV185" s="355"/>
      <c r="BW185" s="355"/>
      <c r="BX185" s="355"/>
    </row>
    <row r="186" spans="1:76" x14ac:dyDescent="0.2">
      <c r="A186" s="355"/>
      <c r="B186" s="355"/>
      <c r="C186" s="355"/>
      <c r="D186" s="355"/>
      <c r="E186" s="355"/>
      <c r="F186" s="355"/>
      <c r="G186" s="355"/>
      <c r="H186" s="355"/>
      <c r="I186" s="355"/>
      <c r="J186" s="357"/>
      <c r="K186" s="355"/>
      <c r="L186" s="355"/>
      <c r="M186" s="355"/>
      <c r="N186" s="355"/>
      <c r="O186" s="355"/>
      <c r="P186" s="355"/>
      <c r="Q186" s="355"/>
      <c r="R186" s="355"/>
      <c r="S186" s="355"/>
      <c r="T186" s="355"/>
      <c r="U186" s="355"/>
      <c r="V186" s="355"/>
      <c r="W186" s="356"/>
      <c r="X186" s="355"/>
      <c r="Y186" s="355"/>
      <c r="Z186" s="355"/>
      <c r="AA186" s="355"/>
      <c r="AB186" s="355"/>
      <c r="AC186" s="355"/>
      <c r="AD186" s="355"/>
      <c r="AE186" s="355"/>
      <c r="AF186" s="355"/>
      <c r="AG186" s="355"/>
      <c r="AH186" s="355"/>
      <c r="AI186" s="355"/>
      <c r="AJ186" s="356"/>
      <c r="AK186" s="355"/>
      <c r="AL186" s="355"/>
      <c r="AM186" s="355"/>
      <c r="AN186" s="355"/>
      <c r="AO186" s="355"/>
      <c r="AP186" s="355"/>
      <c r="AQ186" s="355"/>
      <c r="AR186" s="355"/>
      <c r="AS186" s="355"/>
      <c r="AT186" s="355"/>
      <c r="AU186" s="355"/>
      <c r="AV186" s="355"/>
      <c r="AW186" s="356"/>
      <c r="AX186" s="356"/>
      <c r="AY186" s="355"/>
      <c r="AZ186" s="355"/>
      <c r="BA186" s="355"/>
      <c r="BB186" s="355"/>
      <c r="BC186" s="355"/>
      <c r="BD186" s="355"/>
      <c r="BE186" s="355"/>
      <c r="BF186" s="355"/>
      <c r="BG186" s="355"/>
      <c r="BH186" s="355"/>
      <c r="BI186" s="355"/>
      <c r="BJ186" s="355"/>
      <c r="BK186" s="355"/>
      <c r="BL186" s="355"/>
      <c r="BM186" s="355"/>
      <c r="BN186" s="355"/>
      <c r="BO186" s="355"/>
      <c r="BP186" s="355"/>
      <c r="BQ186" s="355"/>
      <c r="BR186" s="355"/>
      <c r="BS186" s="355"/>
      <c r="BT186" s="355"/>
      <c r="BU186" s="355"/>
      <c r="BV186" s="355"/>
      <c r="BW186" s="355"/>
      <c r="BX186" s="355"/>
    </row>
    <row r="187" spans="1:76" x14ac:dyDescent="0.2">
      <c r="A187" s="355"/>
      <c r="B187" s="355"/>
      <c r="C187" s="355"/>
      <c r="D187" s="355"/>
      <c r="E187" s="355"/>
      <c r="F187" s="355"/>
      <c r="G187" s="355"/>
      <c r="H187" s="355"/>
      <c r="I187" s="355"/>
      <c r="J187" s="357"/>
      <c r="K187" s="355"/>
      <c r="L187" s="355"/>
      <c r="M187" s="355"/>
      <c r="N187" s="355"/>
      <c r="O187" s="355"/>
      <c r="P187" s="355"/>
      <c r="Q187" s="355"/>
      <c r="R187" s="355"/>
      <c r="S187" s="355"/>
      <c r="T187" s="355"/>
      <c r="U187" s="355"/>
      <c r="V187" s="355"/>
      <c r="W187" s="356"/>
      <c r="X187" s="355"/>
      <c r="Y187" s="355"/>
      <c r="Z187" s="355"/>
      <c r="AA187" s="355"/>
      <c r="AB187" s="355"/>
      <c r="AC187" s="355"/>
      <c r="AD187" s="355"/>
      <c r="AE187" s="355"/>
      <c r="AF187" s="355"/>
      <c r="AG187" s="355"/>
      <c r="AH187" s="355"/>
      <c r="AI187" s="355"/>
      <c r="AJ187" s="356"/>
      <c r="AK187" s="355"/>
      <c r="AL187" s="355"/>
      <c r="AM187" s="355"/>
      <c r="AN187" s="355"/>
      <c r="AO187" s="355"/>
      <c r="AP187" s="355"/>
      <c r="AQ187" s="355"/>
      <c r="AR187" s="355"/>
      <c r="AS187" s="355"/>
      <c r="AT187" s="355"/>
      <c r="AU187" s="355"/>
      <c r="AV187" s="355"/>
      <c r="AW187" s="356"/>
      <c r="AX187" s="356"/>
      <c r="AY187" s="355"/>
      <c r="AZ187" s="355"/>
      <c r="BA187" s="355"/>
      <c r="BB187" s="355"/>
      <c r="BC187" s="355"/>
      <c r="BD187" s="355"/>
      <c r="BE187" s="355"/>
      <c r="BF187" s="355"/>
      <c r="BG187" s="355"/>
      <c r="BH187" s="355"/>
      <c r="BI187" s="355"/>
      <c r="BJ187" s="355"/>
      <c r="BK187" s="355"/>
      <c r="BL187" s="355"/>
      <c r="BM187" s="355"/>
      <c r="BN187" s="355"/>
      <c r="BO187" s="355"/>
      <c r="BP187" s="355"/>
      <c r="BQ187" s="355"/>
      <c r="BR187" s="355"/>
      <c r="BS187" s="355"/>
      <c r="BT187" s="355"/>
      <c r="BU187" s="355"/>
      <c r="BV187" s="355"/>
      <c r="BW187" s="355"/>
      <c r="BX187" s="355"/>
    </row>
    <row r="188" spans="1:76" x14ac:dyDescent="0.2">
      <c r="A188" s="355"/>
      <c r="B188" s="355"/>
      <c r="C188" s="355"/>
      <c r="D188" s="355"/>
      <c r="E188" s="355"/>
      <c r="F188" s="355"/>
      <c r="G188" s="355"/>
      <c r="H188" s="355"/>
      <c r="I188" s="355"/>
      <c r="J188" s="357"/>
      <c r="K188" s="355"/>
      <c r="L188" s="355"/>
      <c r="M188" s="355"/>
      <c r="N188" s="355"/>
      <c r="O188" s="355"/>
      <c r="P188" s="355"/>
      <c r="Q188" s="355"/>
      <c r="R188" s="355"/>
      <c r="S188" s="355"/>
      <c r="T188" s="355"/>
      <c r="U188" s="355"/>
      <c r="V188" s="355"/>
      <c r="W188" s="356"/>
      <c r="X188" s="355"/>
      <c r="Y188" s="355"/>
      <c r="Z188" s="355"/>
      <c r="AA188" s="355"/>
      <c r="AB188" s="355"/>
      <c r="AC188" s="355"/>
      <c r="AD188" s="355"/>
      <c r="AE188" s="355"/>
      <c r="AF188" s="355"/>
      <c r="AG188" s="355"/>
      <c r="AH188" s="355"/>
      <c r="AI188" s="355"/>
      <c r="AJ188" s="356"/>
      <c r="AK188" s="355"/>
      <c r="AL188" s="355"/>
      <c r="AM188" s="355"/>
      <c r="AN188" s="355"/>
      <c r="AO188" s="355"/>
      <c r="AP188" s="355"/>
      <c r="AQ188" s="355"/>
      <c r="AR188" s="355"/>
      <c r="AS188" s="355"/>
      <c r="AT188" s="355"/>
      <c r="AU188" s="355"/>
      <c r="AV188" s="355"/>
      <c r="AW188" s="356"/>
      <c r="AX188" s="356"/>
      <c r="AY188" s="355"/>
      <c r="AZ188" s="355"/>
      <c r="BA188" s="355"/>
      <c r="BB188" s="355"/>
      <c r="BC188" s="355"/>
      <c r="BD188" s="355"/>
      <c r="BE188" s="355"/>
      <c r="BF188" s="355"/>
      <c r="BG188" s="355"/>
      <c r="BH188" s="355"/>
      <c r="BI188" s="355"/>
      <c r="BJ188" s="355"/>
      <c r="BK188" s="355"/>
      <c r="BL188" s="355"/>
      <c r="BM188" s="355"/>
      <c r="BN188" s="355"/>
      <c r="BO188" s="355"/>
      <c r="BP188" s="355"/>
      <c r="BQ188" s="355"/>
      <c r="BR188" s="355"/>
      <c r="BS188" s="355"/>
      <c r="BT188" s="355"/>
      <c r="BU188" s="355"/>
      <c r="BV188" s="355"/>
      <c r="BW188" s="355"/>
      <c r="BX188" s="355"/>
    </row>
    <row r="189" spans="1:76" x14ac:dyDescent="0.2">
      <c r="A189" s="355"/>
      <c r="B189" s="355"/>
      <c r="C189" s="355"/>
      <c r="D189" s="355"/>
      <c r="E189" s="355"/>
      <c r="F189" s="355"/>
      <c r="G189" s="355"/>
      <c r="H189" s="355"/>
      <c r="I189" s="355"/>
      <c r="J189" s="357"/>
      <c r="K189" s="355"/>
      <c r="L189" s="355"/>
      <c r="M189" s="355"/>
      <c r="N189" s="355"/>
      <c r="O189" s="355"/>
      <c r="P189" s="355"/>
      <c r="Q189" s="355"/>
      <c r="R189" s="355"/>
      <c r="S189" s="355"/>
      <c r="T189" s="355"/>
      <c r="U189" s="355"/>
      <c r="V189" s="355"/>
      <c r="W189" s="356"/>
      <c r="X189" s="355"/>
      <c r="Y189" s="355"/>
      <c r="Z189" s="355"/>
      <c r="AA189" s="355"/>
      <c r="AB189" s="355"/>
      <c r="AC189" s="355"/>
      <c r="AD189" s="355"/>
      <c r="AE189" s="355"/>
      <c r="AF189" s="355"/>
      <c r="AG189" s="355"/>
      <c r="AH189" s="355"/>
      <c r="AI189" s="355"/>
      <c r="AJ189" s="356"/>
      <c r="AK189" s="355"/>
      <c r="AL189" s="355"/>
      <c r="AM189" s="355"/>
      <c r="AN189" s="355"/>
      <c r="AO189" s="355"/>
      <c r="AP189" s="355"/>
      <c r="AQ189" s="355"/>
      <c r="AR189" s="355"/>
      <c r="AS189" s="355"/>
      <c r="AT189" s="355"/>
      <c r="AU189" s="355"/>
      <c r="AV189" s="355"/>
      <c r="AW189" s="356"/>
      <c r="AX189" s="356"/>
      <c r="AY189" s="355"/>
      <c r="AZ189" s="355"/>
      <c r="BA189" s="355"/>
      <c r="BB189" s="355"/>
      <c r="BC189" s="355"/>
      <c r="BD189" s="355"/>
      <c r="BE189" s="355"/>
      <c r="BF189" s="355"/>
      <c r="BG189" s="355"/>
      <c r="BH189" s="355"/>
      <c r="BI189" s="355"/>
      <c r="BJ189" s="355"/>
      <c r="BK189" s="355"/>
      <c r="BL189" s="355"/>
      <c r="BM189" s="355"/>
      <c r="BN189" s="355"/>
      <c r="BO189" s="355"/>
      <c r="BP189" s="355"/>
      <c r="BQ189" s="355"/>
      <c r="BR189" s="355"/>
      <c r="BS189" s="355"/>
      <c r="BT189" s="355"/>
      <c r="BU189" s="355"/>
      <c r="BV189" s="355"/>
      <c r="BW189" s="355"/>
      <c r="BX189" s="355"/>
    </row>
    <row r="190" spans="1:76" x14ac:dyDescent="0.2">
      <c r="A190" s="355"/>
      <c r="B190" s="355"/>
      <c r="C190" s="355"/>
      <c r="D190" s="355"/>
      <c r="E190" s="355"/>
      <c r="F190" s="355"/>
      <c r="G190" s="355"/>
      <c r="H190" s="355"/>
      <c r="I190" s="355"/>
      <c r="J190" s="357"/>
      <c r="K190" s="355"/>
      <c r="L190" s="355"/>
      <c r="M190" s="355"/>
      <c r="N190" s="355"/>
      <c r="O190" s="355"/>
      <c r="P190" s="355"/>
      <c r="Q190" s="355"/>
      <c r="R190" s="355"/>
      <c r="S190" s="355"/>
      <c r="T190" s="355"/>
      <c r="U190" s="355"/>
      <c r="V190" s="355"/>
      <c r="W190" s="356"/>
      <c r="X190" s="355"/>
      <c r="Y190" s="355"/>
      <c r="Z190" s="355"/>
      <c r="AA190" s="355"/>
      <c r="AB190" s="355"/>
      <c r="AC190" s="355"/>
      <c r="AD190" s="355"/>
      <c r="AE190" s="355"/>
      <c r="AF190" s="355"/>
      <c r="AG190" s="355"/>
      <c r="AH190" s="355"/>
      <c r="AI190" s="355"/>
      <c r="AJ190" s="356"/>
      <c r="AK190" s="355"/>
      <c r="AL190" s="355"/>
      <c r="AM190" s="355"/>
      <c r="AN190" s="355"/>
      <c r="AO190" s="355"/>
      <c r="AP190" s="355"/>
      <c r="AQ190" s="355"/>
      <c r="AR190" s="355"/>
      <c r="AS190" s="355"/>
      <c r="AT190" s="355"/>
      <c r="AU190" s="355"/>
      <c r="AV190" s="355"/>
      <c r="AW190" s="356"/>
      <c r="AX190" s="356"/>
      <c r="AY190" s="355"/>
      <c r="AZ190" s="355"/>
      <c r="BA190" s="355"/>
      <c r="BB190" s="355"/>
      <c r="BC190" s="355"/>
      <c r="BD190" s="355"/>
      <c r="BE190" s="355"/>
      <c r="BF190" s="355"/>
      <c r="BG190" s="355"/>
      <c r="BH190" s="355"/>
      <c r="BI190" s="355"/>
      <c r="BJ190" s="355"/>
      <c r="BK190" s="355"/>
      <c r="BL190" s="355"/>
      <c r="BM190" s="355"/>
      <c r="BN190" s="355"/>
      <c r="BO190" s="355"/>
      <c r="BP190" s="355"/>
      <c r="BQ190" s="355"/>
      <c r="BR190" s="355"/>
      <c r="BS190" s="355"/>
      <c r="BT190" s="355"/>
      <c r="BU190" s="355"/>
      <c r="BV190" s="355"/>
      <c r="BW190" s="355"/>
      <c r="BX190" s="355"/>
    </row>
    <row r="191" spans="1:76" x14ac:dyDescent="0.2">
      <c r="A191" s="355"/>
      <c r="B191" s="355"/>
      <c r="C191" s="355"/>
      <c r="D191" s="355"/>
      <c r="E191" s="355"/>
      <c r="F191" s="355"/>
      <c r="G191" s="355"/>
      <c r="H191" s="355"/>
      <c r="I191" s="355"/>
      <c r="J191" s="357"/>
      <c r="K191" s="355"/>
      <c r="L191" s="355"/>
      <c r="M191" s="355"/>
      <c r="N191" s="355"/>
      <c r="O191" s="355"/>
      <c r="P191" s="355"/>
      <c r="Q191" s="355"/>
      <c r="R191" s="355"/>
      <c r="S191" s="355"/>
      <c r="T191" s="355"/>
      <c r="U191" s="355"/>
      <c r="V191" s="355"/>
      <c r="W191" s="356"/>
      <c r="X191" s="355"/>
      <c r="Y191" s="355"/>
      <c r="Z191" s="355"/>
      <c r="AA191" s="355"/>
      <c r="AB191" s="355"/>
      <c r="AC191" s="355"/>
      <c r="AD191" s="355"/>
      <c r="AE191" s="355"/>
      <c r="AF191" s="355"/>
      <c r="AG191" s="355"/>
      <c r="AH191" s="355"/>
      <c r="AI191" s="355"/>
      <c r="AJ191" s="356"/>
      <c r="AK191" s="355"/>
      <c r="AL191" s="355"/>
      <c r="AM191" s="355"/>
      <c r="AN191" s="355"/>
      <c r="AO191" s="355"/>
      <c r="AP191" s="355"/>
      <c r="AQ191" s="355"/>
      <c r="AR191" s="355"/>
      <c r="AS191" s="355"/>
      <c r="AT191" s="355"/>
      <c r="AU191" s="355"/>
      <c r="AV191" s="355"/>
      <c r="AW191" s="356"/>
      <c r="AX191" s="356"/>
      <c r="AY191" s="355"/>
      <c r="AZ191" s="355"/>
      <c r="BA191" s="355"/>
      <c r="BB191" s="355"/>
      <c r="BC191" s="355"/>
      <c r="BD191" s="355"/>
      <c r="BE191" s="355"/>
      <c r="BF191" s="355"/>
      <c r="BG191" s="355"/>
      <c r="BH191" s="355"/>
      <c r="BI191" s="355"/>
      <c r="BJ191" s="355"/>
      <c r="BK191" s="355"/>
      <c r="BL191" s="355"/>
      <c r="BM191" s="355"/>
      <c r="BN191" s="355"/>
      <c r="BO191" s="355"/>
      <c r="BP191" s="355"/>
      <c r="BQ191" s="355"/>
      <c r="BR191" s="355"/>
      <c r="BS191" s="355"/>
      <c r="BT191" s="355"/>
      <c r="BU191" s="355"/>
      <c r="BV191" s="355"/>
      <c r="BW191" s="355"/>
      <c r="BX191" s="355"/>
    </row>
    <row r="192" spans="1:76" x14ac:dyDescent="0.2">
      <c r="A192" s="355"/>
      <c r="B192" s="355"/>
      <c r="C192" s="355"/>
      <c r="D192" s="355"/>
      <c r="E192" s="355"/>
      <c r="F192" s="355"/>
      <c r="G192" s="355"/>
      <c r="H192" s="355"/>
      <c r="I192" s="355"/>
      <c r="J192" s="357"/>
      <c r="K192" s="355"/>
      <c r="L192" s="355"/>
      <c r="M192" s="355"/>
      <c r="N192" s="355"/>
      <c r="O192" s="355"/>
      <c r="P192" s="355"/>
      <c r="Q192" s="355"/>
      <c r="R192" s="355"/>
      <c r="S192" s="355"/>
      <c r="T192" s="355"/>
      <c r="U192" s="355"/>
      <c r="V192" s="355"/>
      <c r="W192" s="356"/>
      <c r="X192" s="355"/>
      <c r="Y192" s="355"/>
      <c r="Z192" s="355"/>
      <c r="AA192" s="355"/>
      <c r="AB192" s="355"/>
      <c r="AC192" s="355"/>
      <c r="AD192" s="355"/>
      <c r="AE192" s="355"/>
      <c r="AF192" s="355"/>
      <c r="AG192" s="355"/>
      <c r="AH192" s="355"/>
      <c r="AI192" s="355"/>
      <c r="AJ192" s="356"/>
      <c r="AK192" s="355"/>
      <c r="AL192" s="355"/>
      <c r="AM192" s="355"/>
      <c r="AN192" s="355"/>
      <c r="AO192" s="355"/>
      <c r="AP192" s="355"/>
      <c r="AQ192" s="355"/>
      <c r="AR192" s="355"/>
      <c r="AS192" s="355"/>
      <c r="AT192" s="355"/>
      <c r="AU192" s="355"/>
      <c r="AV192" s="355"/>
      <c r="AW192" s="356"/>
      <c r="AX192" s="356"/>
      <c r="AY192" s="355"/>
      <c r="AZ192" s="355"/>
      <c r="BA192" s="355"/>
      <c r="BB192" s="355"/>
      <c r="BC192" s="355"/>
      <c r="BD192" s="355"/>
      <c r="BE192" s="355"/>
      <c r="BF192" s="355"/>
      <c r="BG192" s="355"/>
      <c r="BH192" s="355"/>
      <c r="BI192" s="355"/>
      <c r="BJ192" s="355"/>
      <c r="BK192" s="355"/>
      <c r="BL192" s="355"/>
      <c r="BM192" s="355"/>
      <c r="BN192" s="355"/>
      <c r="BO192" s="355"/>
      <c r="BP192" s="355"/>
      <c r="BQ192" s="355"/>
      <c r="BR192" s="355"/>
      <c r="BS192" s="355"/>
      <c r="BT192" s="355"/>
      <c r="BU192" s="355"/>
      <c r="BV192" s="355"/>
      <c r="BW192" s="355"/>
      <c r="BX192" s="355"/>
    </row>
    <row r="193" spans="1:76" x14ac:dyDescent="0.2">
      <c r="A193" s="355"/>
      <c r="B193" s="355"/>
      <c r="C193" s="355"/>
      <c r="D193" s="355"/>
      <c r="E193" s="355"/>
      <c r="F193" s="355"/>
      <c r="G193" s="355"/>
      <c r="H193" s="355"/>
      <c r="I193" s="355"/>
      <c r="J193" s="357"/>
      <c r="K193" s="355"/>
      <c r="L193" s="355"/>
      <c r="M193" s="355"/>
      <c r="N193" s="355"/>
      <c r="O193" s="355"/>
      <c r="P193" s="355"/>
      <c r="Q193" s="355"/>
      <c r="R193" s="355"/>
      <c r="S193" s="355"/>
      <c r="T193" s="355"/>
      <c r="U193" s="355"/>
      <c r="V193" s="355"/>
      <c r="W193" s="356"/>
      <c r="X193" s="355"/>
      <c r="Y193" s="355"/>
      <c r="Z193" s="355"/>
      <c r="AA193" s="355"/>
      <c r="AB193" s="355"/>
      <c r="AC193" s="355"/>
      <c r="AD193" s="355"/>
      <c r="AE193" s="355"/>
      <c r="AF193" s="355"/>
      <c r="AG193" s="355"/>
      <c r="AH193" s="355"/>
      <c r="AI193" s="355"/>
      <c r="AJ193" s="356"/>
      <c r="AK193" s="355"/>
      <c r="AL193" s="355"/>
      <c r="AM193" s="355"/>
      <c r="AN193" s="355"/>
      <c r="AO193" s="355"/>
      <c r="AP193" s="355"/>
      <c r="AQ193" s="355"/>
      <c r="AR193" s="355"/>
      <c r="AS193" s="355"/>
      <c r="AT193" s="355"/>
      <c r="AU193" s="355"/>
      <c r="AV193" s="355"/>
      <c r="AW193" s="356"/>
      <c r="AX193" s="356"/>
      <c r="AY193" s="355"/>
      <c r="AZ193" s="355"/>
      <c r="BA193" s="355"/>
      <c r="BB193" s="355"/>
      <c r="BC193" s="355"/>
      <c r="BD193" s="355"/>
      <c r="BE193" s="355"/>
      <c r="BF193" s="355"/>
      <c r="BG193" s="355"/>
      <c r="BH193" s="355"/>
      <c r="BI193" s="355"/>
      <c r="BJ193" s="355"/>
      <c r="BK193" s="355"/>
      <c r="BL193" s="355"/>
      <c r="BM193" s="355"/>
      <c r="BN193" s="355"/>
      <c r="BO193" s="355"/>
      <c r="BP193" s="355"/>
      <c r="BQ193" s="355"/>
      <c r="BR193" s="355"/>
      <c r="BS193" s="355"/>
      <c r="BT193" s="355"/>
      <c r="BU193" s="355"/>
      <c r="BV193" s="355"/>
      <c r="BW193" s="355"/>
      <c r="BX193" s="355"/>
    </row>
    <row r="194" spans="1:76" x14ac:dyDescent="0.2">
      <c r="A194" s="355"/>
      <c r="B194" s="355"/>
      <c r="C194" s="355"/>
      <c r="D194" s="355"/>
      <c r="E194" s="355"/>
      <c r="F194" s="355"/>
      <c r="G194" s="355"/>
      <c r="H194" s="355"/>
      <c r="I194" s="355"/>
      <c r="J194" s="357"/>
      <c r="K194" s="355"/>
      <c r="L194" s="355"/>
      <c r="M194" s="355"/>
      <c r="N194" s="355"/>
      <c r="O194" s="355"/>
      <c r="P194" s="355"/>
      <c r="Q194" s="355"/>
      <c r="R194" s="355"/>
      <c r="S194" s="355"/>
      <c r="T194" s="355"/>
      <c r="U194" s="355"/>
      <c r="V194" s="355"/>
      <c r="W194" s="356"/>
      <c r="X194" s="355"/>
      <c r="Y194" s="355"/>
      <c r="Z194" s="355"/>
      <c r="AA194" s="355"/>
      <c r="AB194" s="355"/>
      <c r="AC194" s="355"/>
      <c r="AD194" s="355"/>
      <c r="AE194" s="355"/>
      <c r="AF194" s="355"/>
      <c r="AG194" s="355"/>
      <c r="AH194" s="355"/>
      <c r="AI194" s="355"/>
      <c r="AJ194" s="356"/>
      <c r="AK194" s="355"/>
      <c r="AL194" s="355"/>
      <c r="AM194" s="355"/>
      <c r="AN194" s="355"/>
      <c r="AO194" s="355"/>
      <c r="AP194" s="355"/>
      <c r="AQ194" s="355"/>
      <c r="AR194" s="355"/>
      <c r="AS194" s="355"/>
      <c r="AT194" s="355"/>
      <c r="AU194" s="355"/>
      <c r="AV194" s="355"/>
      <c r="AW194" s="356"/>
      <c r="AX194" s="356"/>
      <c r="AY194" s="355"/>
      <c r="AZ194" s="355"/>
      <c r="BA194" s="355"/>
      <c r="BB194" s="355"/>
      <c r="BC194" s="355"/>
      <c r="BD194" s="355"/>
      <c r="BE194" s="355"/>
      <c r="BF194" s="355"/>
      <c r="BG194" s="355"/>
      <c r="BH194" s="355"/>
      <c r="BI194" s="355"/>
      <c r="BJ194" s="355"/>
      <c r="BK194" s="355"/>
      <c r="BL194" s="355"/>
      <c r="BM194" s="355"/>
      <c r="BN194" s="355"/>
      <c r="BO194" s="355"/>
      <c r="BP194" s="355"/>
      <c r="BQ194" s="355"/>
      <c r="BR194" s="355"/>
      <c r="BS194" s="355"/>
      <c r="BT194" s="355"/>
      <c r="BU194" s="355"/>
      <c r="BV194" s="355"/>
      <c r="BW194" s="355"/>
      <c r="BX194" s="355"/>
    </row>
    <row r="195" spans="1:76" x14ac:dyDescent="0.2">
      <c r="A195" s="355"/>
      <c r="B195" s="355"/>
      <c r="C195" s="355"/>
      <c r="D195" s="355"/>
      <c r="E195" s="355"/>
      <c r="F195" s="355"/>
      <c r="G195" s="355"/>
      <c r="H195" s="355"/>
      <c r="I195" s="355"/>
      <c r="J195" s="357"/>
      <c r="K195" s="355"/>
      <c r="L195" s="355"/>
      <c r="M195" s="355"/>
      <c r="N195" s="355"/>
      <c r="O195" s="355"/>
      <c r="P195" s="355"/>
      <c r="Q195" s="355"/>
      <c r="R195" s="355"/>
      <c r="S195" s="355"/>
      <c r="T195" s="355"/>
      <c r="U195" s="355"/>
      <c r="V195" s="355"/>
      <c r="W195" s="356"/>
      <c r="X195" s="355"/>
      <c r="Y195" s="355"/>
      <c r="Z195" s="355"/>
      <c r="AA195" s="355"/>
      <c r="AB195" s="355"/>
      <c r="AC195" s="355"/>
      <c r="AD195" s="355"/>
      <c r="AE195" s="355"/>
      <c r="AF195" s="355"/>
      <c r="AG195" s="355"/>
      <c r="AH195" s="355"/>
      <c r="AI195" s="355"/>
      <c r="AJ195" s="356"/>
      <c r="AK195" s="355"/>
      <c r="AL195" s="355"/>
      <c r="AM195" s="355"/>
      <c r="AN195" s="355"/>
      <c r="AO195" s="355"/>
      <c r="AP195" s="355"/>
      <c r="AQ195" s="355"/>
      <c r="AR195" s="355"/>
      <c r="AS195" s="355"/>
      <c r="AT195" s="355"/>
      <c r="AU195" s="355"/>
      <c r="AV195" s="355"/>
      <c r="AW195" s="356"/>
      <c r="AX195" s="356"/>
      <c r="AY195" s="355"/>
      <c r="AZ195" s="355"/>
      <c r="BA195" s="355"/>
      <c r="BB195" s="355"/>
      <c r="BC195" s="355"/>
      <c r="BD195" s="355"/>
      <c r="BE195" s="355"/>
      <c r="BF195" s="355"/>
      <c r="BG195" s="355"/>
      <c r="BH195" s="355"/>
      <c r="BI195" s="355"/>
      <c r="BJ195" s="355"/>
      <c r="BK195" s="355"/>
      <c r="BL195" s="355"/>
      <c r="BM195" s="355"/>
      <c r="BN195" s="355"/>
      <c r="BO195" s="355"/>
      <c r="BP195" s="355"/>
      <c r="BQ195" s="355"/>
      <c r="BR195" s="355"/>
      <c r="BS195" s="355"/>
      <c r="BT195" s="355"/>
      <c r="BU195" s="355"/>
      <c r="BV195" s="355"/>
      <c r="BW195" s="355"/>
      <c r="BX195" s="355"/>
    </row>
    <row r="196" spans="1:76" x14ac:dyDescent="0.2">
      <c r="A196" s="355"/>
      <c r="B196" s="355"/>
      <c r="C196" s="355"/>
      <c r="D196" s="355"/>
      <c r="E196" s="355"/>
      <c r="F196" s="355"/>
      <c r="G196" s="355"/>
      <c r="H196" s="355"/>
      <c r="I196" s="355"/>
      <c r="J196" s="357"/>
      <c r="K196" s="355"/>
      <c r="L196" s="355"/>
      <c r="M196" s="355"/>
      <c r="N196" s="355"/>
      <c r="O196" s="355"/>
      <c r="P196" s="355"/>
      <c r="Q196" s="355"/>
      <c r="R196" s="355"/>
      <c r="S196" s="355"/>
      <c r="T196" s="355"/>
      <c r="U196" s="355"/>
      <c r="V196" s="355"/>
      <c r="W196" s="356"/>
      <c r="X196" s="355"/>
      <c r="Y196" s="355"/>
      <c r="Z196" s="355"/>
      <c r="AA196" s="355"/>
      <c r="AB196" s="355"/>
      <c r="AC196" s="355"/>
      <c r="AD196" s="355"/>
      <c r="AE196" s="355"/>
      <c r="AF196" s="355"/>
      <c r="AG196" s="355"/>
      <c r="AH196" s="355"/>
      <c r="AI196" s="355"/>
      <c r="AJ196" s="356"/>
      <c r="AK196" s="355"/>
      <c r="AL196" s="355"/>
      <c r="AM196" s="355"/>
      <c r="AN196" s="355"/>
      <c r="AO196" s="355"/>
      <c r="AP196" s="355"/>
      <c r="AQ196" s="355"/>
      <c r="AR196" s="355"/>
      <c r="AS196" s="355"/>
      <c r="AT196" s="355"/>
      <c r="AU196" s="355"/>
      <c r="AV196" s="355"/>
      <c r="AW196" s="356"/>
      <c r="AX196" s="356"/>
      <c r="AY196" s="355"/>
      <c r="AZ196" s="355"/>
      <c r="BA196" s="355"/>
      <c r="BB196" s="355"/>
      <c r="BC196" s="355"/>
      <c r="BD196" s="355"/>
      <c r="BE196" s="355"/>
      <c r="BF196" s="355"/>
      <c r="BG196" s="355"/>
      <c r="BH196" s="355"/>
      <c r="BI196" s="355"/>
      <c r="BJ196" s="355"/>
      <c r="BK196" s="355"/>
      <c r="BL196" s="355"/>
      <c r="BM196" s="355"/>
      <c r="BN196" s="355"/>
      <c r="BO196" s="355"/>
      <c r="BP196" s="355"/>
      <c r="BQ196" s="355"/>
      <c r="BR196" s="355"/>
      <c r="BS196" s="355"/>
      <c r="BT196" s="355"/>
      <c r="BU196" s="355"/>
      <c r="BV196" s="355"/>
      <c r="BW196" s="355"/>
      <c r="BX196" s="355"/>
    </row>
    <row r="197" spans="1:76" x14ac:dyDescent="0.2">
      <c r="A197" s="355"/>
      <c r="B197" s="355"/>
      <c r="C197" s="355"/>
      <c r="D197" s="355"/>
      <c r="E197" s="355"/>
      <c r="F197" s="355"/>
      <c r="G197" s="355"/>
      <c r="H197" s="355"/>
      <c r="I197" s="355"/>
      <c r="J197" s="357"/>
      <c r="K197" s="355"/>
      <c r="L197" s="355"/>
      <c r="M197" s="355"/>
      <c r="N197" s="355"/>
      <c r="O197" s="355"/>
      <c r="P197" s="355"/>
      <c r="Q197" s="355"/>
      <c r="R197" s="355"/>
      <c r="S197" s="355"/>
      <c r="T197" s="355"/>
      <c r="U197" s="355"/>
      <c r="V197" s="355"/>
      <c r="W197" s="356"/>
      <c r="X197" s="355"/>
      <c r="Y197" s="355"/>
      <c r="Z197" s="355"/>
      <c r="AA197" s="355"/>
      <c r="AB197" s="355"/>
      <c r="AC197" s="355"/>
      <c r="AD197" s="355"/>
      <c r="AE197" s="355"/>
      <c r="AF197" s="355"/>
      <c r="AG197" s="355"/>
      <c r="AH197" s="355"/>
      <c r="AI197" s="355"/>
      <c r="AJ197" s="356"/>
      <c r="AK197" s="355"/>
      <c r="AL197" s="355"/>
      <c r="AM197" s="355"/>
      <c r="AN197" s="355"/>
      <c r="AO197" s="355"/>
      <c r="AP197" s="355"/>
      <c r="AQ197" s="355"/>
      <c r="AR197" s="355"/>
      <c r="AS197" s="355"/>
      <c r="AT197" s="355"/>
      <c r="AU197" s="355"/>
      <c r="AV197" s="355"/>
      <c r="AW197" s="356"/>
      <c r="AX197" s="356"/>
      <c r="AY197" s="355"/>
      <c r="AZ197" s="355"/>
      <c r="BA197" s="355"/>
      <c r="BB197" s="355"/>
      <c r="BC197" s="355"/>
      <c r="BD197" s="355"/>
      <c r="BE197" s="355"/>
      <c r="BF197" s="355"/>
      <c r="BG197" s="355"/>
      <c r="BH197" s="355"/>
      <c r="BI197" s="355"/>
      <c r="BJ197" s="355"/>
      <c r="BK197" s="355"/>
      <c r="BL197" s="355"/>
      <c r="BM197" s="355"/>
      <c r="BN197" s="355"/>
      <c r="BO197" s="355"/>
      <c r="BP197" s="355"/>
      <c r="BQ197" s="355"/>
      <c r="BR197" s="355"/>
      <c r="BS197" s="355"/>
      <c r="BT197" s="355"/>
      <c r="BU197" s="355"/>
      <c r="BV197" s="355"/>
      <c r="BW197" s="355"/>
      <c r="BX197" s="355"/>
    </row>
    <row r="198" spans="1:76" x14ac:dyDescent="0.2">
      <c r="A198" s="355"/>
      <c r="B198" s="355"/>
      <c r="C198" s="355"/>
      <c r="D198" s="355"/>
      <c r="E198" s="355"/>
      <c r="F198" s="355"/>
      <c r="G198" s="355"/>
      <c r="H198" s="355"/>
      <c r="I198" s="355"/>
      <c r="J198" s="357"/>
      <c r="K198" s="355"/>
      <c r="L198" s="355"/>
      <c r="M198" s="355"/>
      <c r="N198" s="355"/>
      <c r="O198" s="355"/>
      <c r="P198" s="355"/>
      <c r="Q198" s="355"/>
      <c r="R198" s="355"/>
      <c r="S198" s="355"/>
      <c r="T198" s="355"/>
      <c r="U198" s="355"/>
      <c r="V198" s="355"/>
      <c r="W198" s="356"/>
      <c r="X198" s="355"/>
      <c r="Y198" s="355"/>
      <c r="Z198" s="355"/>
      <c r="AA198" s="355"/>
      <c r="AB198" s="355"/>
      <c r="AC198" s="355"/>
      <c r="AD198" s="355"/>
      <c r="AE198" s="355"/>
      <c r="AF198" s="355"/>
      <c r="AG198" s="355"/>
      <c r="AH198" s="355"/>
      <c r="AI198" s="355"/>
      <c r="AJ198" s="356"/>
      <c r="AK198" s="355"/>
      <c r="AL198" s="355"/>
      <c r="AM198" s="355"/>
      <c r="AN198" s="355"/>
      <c r="AO198" s="355"/>
      <c r="AP198" s="355"/>
      <c r="AQ198" s="355"/>
      <c r="AR198" s="355"/>
      <c r="AS198" s="355"/>
      <c r="AT198" s="355"/>
      <c r="AU198" s="355"/>
      <c r="AV198" s="355"/>
      <c r="AW198" s="356"/>
      <c r="AX198" s="356"/>
      <c r="AY198" s="355"/>
      <c r="AZ198" s="355"/>
      <c r="BA198" s="355"/>
      <c r="BB198" s="355"/>
      <c r="BC198" s="355"/>
      <c r="BD198" s="355"/>
      <c r="BE198" s="355"/>
      <c r="BF198" s="355"/>
      <c r="BG198" s="355"/>
      <c r="BH198" s="355"/>
      <c r="BI198" s="355"/>
      <c r="BJ198" s="355"/>
      <c r="BK198" s="355"/>
      <c r="BL198" s="355"/>
      <c r="BM198" s="355"/>
      <c r="BN198" s="355"/>
      <c r="BO198" s="355"/>
      <c r="BP198" s="355"/>
      <c r="BQ198" s="355"/>
      <c r="BR198" s="355"/>
      <c r="BS198" s="355"/>
      <c r="BT198" s="355"/>
      <c r="BU198" s="355"/>
      <c r="BV198" s="355"/>
      <c r="BW198" s="355"/>
      <c r="BX198" s="355"/>
    </row>
    <row r="199" spans="1:76" x14ac:dyDescent="0.2">
      <c r="A199" s="355"/>
      <c r="B199" s="355"/>
      <c r="C199" s="355"/>
      <c r="D199" s="355"/>
      <c r="E199" s="355"/>
      <c r="F199" s="355"/>
      <c r="G199" s="355"/>
      <c r="H199" s="355"/>
      <c r="I199" s="355"/>
      <c r="J199" s="357"/>
      <c r="K199" s="355"/>
      <c r="L199" s="355"/>
      <c r="M199" s="355"/>
      <c r="N199" s="355"/>
      <c r="O199" s="355"/>
      <c r="P199" s="355"/>
      <c r="Q199" s="355"/>
      <c r="R199" s="355"/>
      <c r="S199" s="355"/>
      <c r="T199" s="355"/>
      <c r="U199" s="355"/>
      <c r="V199" s="355"/>
      <c r="W199" s="356"/>
      <c r="X199" s="355"/>
      <c r="Y199" s="355"/>
      <c r="Z199" s="355"/>
      <c r="AA199" s="355"/>
      <c r="AB199" s="355"/>
      <c r="AC199" s="355"/>
      <c r="AD199" s="355"/>
      <c r="AE199" s="355"/>
      <c r="AF199" s="355"/>
      <c r="AG199" s="355"/>
      <c r="AH199" s="355"/>
      <c r="AI199" s="355"/>
      <c r="AJ199" s="356"/>
      <c r="AK199" s="355"/>
      <c r="AL199" s="355"/>
      <c r="AM199" s="355"/>
      <c r="AN199" s="355"/>
      <c r="AO199" s="355"/>
      <c r="AP199" s="355"/>
      <c r="AQ199" s="355"/>
      <c r="AR199" s="355"/>
      <c r="AS199" s="355"/>
      <c r="AT199" s="355"/>
      <c r="AU199" s="355"/>
      <c r="AV199" s="355"/>
      <c r="AW199" s="356"/>
      <c r="AX199" s="356"/>
      <c r="AY199" s="355"/>
      <c r="AZ199" s="355"/>
      <c r="BA199" s="355"/>
      <c r="BB199" s="355"/>
      <c r="BC199" s="355"/>
      <c r="BD199" s="355"/>
      <c r="BE199" s="355"/>
      <c r="BF199" s="355"/>
      <c r="BG199" s="355"/>
      <c r="BH199" s="355"/>
      <c r="BI199" s="355"/>
      <c r="BJ199" s="355"/>
      <c r="BK199" s="355"/>
      <c r="BL199" s="355"/>
      <c r="BM199" s="355"/>
      <c r="BN199" s="355"/>
      <c r="BO199" s="355"/>
      <c r="BP199" s="355"/>
      <c r="BQ199" s="355"/>
      <c r="BR199" s="355"/>
      <c r="BS199" s="355"/>
      <c r="BT199" s="355"/>
      <c r="BU199" s="355"/>
      <c r="BV199" s="355"/>
      <c r="BW199" s="355"/>
      <c r="BX199" s="355"/>
    </row>
    <row r="200" spans="1:76" x14ac:dyDescent="0.2">
      <c r="A200" s="355"/>
      <c r="B200" s="355"/>
      <c r="C200" s="355"/>
      <c r="D200" s="355"/>
      <c r="E200" s="355"/>
      <c r="F200" s="355"/>
      <c r="G200" s="355"/>
      <c r="H200" s="355"/>
      <c r="I200" s="355"/>
      <c r="J200" s="357"/>
      <c r="K200" s="355"/>
      <c r="L200" s="355"/>
      <c r="M200" s="355"/>
      <c r="N200" s="355"/>
      <c r="O200" s="355"/>
      <c r="P200" s="355"/>
      <c r="Q200" s="355"/>
      <c r="R200" s="355"/>
      <c r="S200" s="355"/>
      <c r="T200" s="355"/>
      <c r="U200" s="355"/>
      <c r="V200" s="355"/>
      <c r="W200" s="356"/>
      <c r="X200" s="355"/>
      <c r="Y200" s="355"/>
      <c r="Z200" s="355"/>
      <c r="AA200" s="355"/>
      <c r="AB200" s="355"/>
      <c r="AC200" s="355"/>
      <c r="AD200" s="355"/>
      <c r="AE200" s="355"/>
      <c r="AF200" s="355"/>
      <c r="AG200" s="355"/>
      <c r="AH200" s="355"/>
      <c r="AI200" s="355"/>
      <c r="AJ200" s="356"/>
      <c r="AK200" s="355"/>
      <c r="AL200" s="355"/>
      <c r="AM200" s="355"/>
      <c r="AN200" s="355"/>
      <c r="AO200" s="355"/>
      <c r="AP200" s="355"/>
      <c r="AQ200" s="355"/>
      <c r="AR200" s="355"/>
      <c r="AS200" s="355"/>
      <c r="AT200" s="355"/>
      <c r="AU200" s="355"/>
      <c r="AV200" s="355"/>
      <c r="AW200" s="356"/>
      <c r="AX200" s="356"/>
      <c r="AY200" s="355"/>
      <c r="AZ200" s="355"/>
      <c r="BA200" s="355"/>
      <c r="BB200" s="355"/>
      <c r="BC200" s="355"/>
      <c r="BD200" s="355"/>
      <c r="BE200" s="355"/>
      <c r="BF200" s="355"/>
      <c r="BG200" s="355"/>
      <c r="BH200" s="355"/>
      <c r="BI200" s="355"/>
      <c r="BJ200" s="355"/>
      <c r="BK200" s="355"/>
      <c r="BL200" s="355"/>
      <c r="BM200" s="355"/>
      <c r="BN200" s="355"/>
      <c r="BO200" s="355"/>
      <c r="BP200" s="355"/>
      <c r="BQ200" s="355"/>
      <c r="BR200" s="355"/>
      <c r="BS200" s="355"/>
      <c r="BT200" s="355"/>
      <c r="BU200" s="355"/>
      <c r="BV200" s="355"/>
      <c r="BW200" s="355"/>
      <c r="BX200" s="355"/>
    </row>
    <row r="201" spans="1:76" x14ac:dyDescent="0.2">
      <c r="A201" s="355"/>
      <c r="B201" s="355"/>
      <c r="C201" s="355"/>
      <c r="D201" s="355"/>
      <c r="E201" s="355"/>
      <c r="F201" s="355"/>
      <c r="G201" s="355"/>
      <c r="H201" s="355"/>
      <c r="I201" s="355"/>
      <c r="J201" s="357"/>
      <c r="K201" s="355"/>
      <c r="L201" s="355"/>
      <c r="M201" s="355"/>
      <c r="N201" s="355"/>
      <c r="O201" s="355"/>
      <c r="P201" s="355"/>
      <c r="Q201" s="355"/>
      <c r="R201" s="355"/>
      <c r="S201" s="355"/>
      <c r="T201" s="355"/>
      <c r="U201" s="355"/>
      <c r="V201" s="355"/>
      <c r="W201" s="356"/>
      <c r="X201" s="355"/>
      <c r="Y201" s="355"/>
      <c r="Z201" s="355"/>
      <c r="AA201" s="355"/>
      <c r="AB201" s="355"/>
      <c r="AC201" s="355"/>
      <c r="AD201" s="355"/>
      <c r="AE201" s="355"/>
      <c r="AF201" s="355"/>
      <c r="AG201" s="355"/>
      <c r="AH201" s="355"/>
      <c r="AI201" s="355"/>
      <c r="AJ201" s="356"/>
      <c r="AK201" s="355"/>
      <c r="AL201" s="355"/>
      <c r="AM201" s="355"/>
      <c r="AN201" s="355"/>
      <c r="AO201" s="355"/>
      <c r="AP201" s="355"/>
      <c r="AQ201" s="355"/>
      <c r="AR201" s="355"/>
      <c r="AS201" s="355"/>
      <c r="AT201" s="355"/>
      <c r="AU201" s="355"/>
      <c r="AV201" s="355"/>
      <c r="AW201" s="356"/>
      <c r="AX201" s="356"/>
      <c r="AY201" s="355"/>
      <c r="AZ201" s="355"/>
      <c r="BA201" s="355"/>
      <c r="BB201" s="355"/>
      <c r="BC201" s="355"/>
      <c r="BD201" s="355"/>
      <c r="BE201" s="355"/>
      <c r="BF201" s="355"/>
      <c r="BG201" s="355"/>
      <c r="BH201" s="355"/>
      <c r="BI201" s="355"/>
      <c r="BJ201" s="355"/>
      <c r="BK201" s="355"/>
      <c r="BL201" s="355"/>
      <c r="BM201" s="355"/>
      <c r="BN201" s="355"/>
      <c r="BO201" s="355"/>
      <c r="BP201" s="355"/>
      <c r="BQ201" s="355"/>
      <c r="BR201" s="355"/>
      <c r="BS201" s="355"/>
      <c r="BT201" s="355"/>
      <c r="BU201" s="355"/>
      <c r="BV201" s="355"/>
      <c r="BW201" s="355"/>
      <c r="BX201" s="355"/>
    </row>
    <row r="202" spans="1:76" x14ac:dyDescent="0.2">
      <c r="A202" s="355"/>
      <c r="B202" s="355"/>
      <c r="C202" s="355"/>
      <c r="D202" s="355"/>
      <c r="E202" s="355"/>
      <c r="F202" s="355"/>
      <c r="G202" s="355"/>
      <c r="H202" s="355"/>
      <c r="I202" s="355"/>
      <c r="J202" s="357"/>
      <c r="K202" s="355"/>
      <c r="L202" s="355"/>
      <c r="M202" s="355"/>
      <c r="N202" s="355"/>
      <c r="O202" s="355"/>
      <c r="P202" s="355"/>
      <c r="Q202" s="355"/>
      <c r="R202" s="355"/>
      <c r="S202" s="355"/>
      <c r="T202" s="355"/>
      <c r="U202" s="355"/>
      <c r="V202" s="355"/>
      <c r="W202" s="356"/>
      <c r="X202" s="355"/>
      <c r="Y202" s="355"/>
      <c r="Z202" s="355"/>
      <c r="AA202" s="355"/>
      <c r="AB202" s="355"/>
      <c r="AC202" s="355"/>
      <c r="AD202" s="355"/>
      <c r="AE202" s="355"/>
      <c r="AF202" s="355"/>
      <c r="AG202" s="355"/>
      <c r="AH202" s="355"/>
      <c r="AI202" s="355"/>
      <c r="AJ202" s="356"/>
      <c r="AK202" s="355"/>
      <c r="AL202" s="355"/>
      <c r="AM202" s="355"/>
      <c r="AN202" s="355"/>
      <c r="AO202" s="355"/>
      <c r="AP202" s="355"/>
      <c r="AQ202" s="355"/>
      <c r="AR202" s="355"/>
      <c r="AS202" s="355"/>
      <c r="AT202" s="355"/>
      <c r="AU202" s="355"/>
      <c r="AV202" s="355"/>
      <c r="AW202" s="356"/>
      <c r="AX202" s="356"/>
      <c r="AY202" s="355"/>
      <c r="AZ202" s="355"/>
      <c r="BA202" s="355"/>
      <c r="BB202" s="355"/>
      <c r="BC202" s="355"/>
      <c r="BD202" s="355"/>
      <c r="BE202" s="355"/>
      <c r="BF202" s="355"/>
      <c r="BG202" s="355"/>
      <c r="BH202" s="355"/>
      <c r="BI202" s="355"/>
      <c r="BJ202" s="355"/>
      <c r="BK202" s="355"/>
      <c r="BL202" s="355"/>
      <c r="BM202" s="355"/>
      <c r="BN202" s="355"/>
      <c r="BO202" s="355"/>
      <c r="BP202" s="355"/>
      <c r="BQ202" s="355"/>
      <c r="BR202" s="355"/>
      <c r="BS202" s="355"/>
      <c r="BT202" s="355"/>
      <c r="BU202" s="355"/>
      <c r="BV202" s="355"/>
      <c r="BW202" s="355"/>
      <c r="BX202" s="355"/>
    </row>
    <row r="203" spans="1:76" x14ac:dyDescent="0.2">
      <c r="A203" s="355"/>
      <c r="B203" s="355"/>
      <c r="C203" s="355"/>
      <c r="D203" s="355"/>
      <c r="E203" s="355"/>
      <c r="F203" s="355"/>
      <c r="G203" s="355"/>
      <c r="H203" s="355"/>
      <c r="I203" s="355"/>
      <c r="J203" s="357"/>
      <c r="K203" s="355"/>
      <c r="L203" s="355"/>
      <c r="M203" s="355"/>
      <c r="N203" s="355"/>
      <c r="O203" s="355"/>
      <c r="P203" s="355"/>
      <c r="Q203" s="355"/>
      <c r="R203" s="355"/>
      <c r="S203" s="355"/>
      <c r="T203" s="355"/>
      <c r="U203" s="355"/>
      <c r="V203" s="355"/>
      <c r="W203" s="356"/>
      <c r="X203" s="355"/>
      <c r="Y203" s="355"/>
      <c r="Z203" s="355"/>
      <c r="AA203" s="355"/>
      <c r="AB203" s="355"/>
      <c r="AC203" s="355"/>
      <c r="AD203" s="355"/>
      <c r="AE203" s="355"/>
      <c r="AF203" s="355"/>
      <c r="AG203" s="355"/>
      <c r="AH203" s="355"/>
      <c r="AI203" s="355"/>
      <c r="AJ203" s="356"/>
      <c r="AK203" s="355"/>
      <c r="AL203" s="355"/>
      <c r="AM203" s="355"/>
      <c r="AN203" s="355"/>
      <c r="AO203" s="355"/>
      <c r="AP203" s="355"/>
      <c r="AQ203" s="355"/>
      <c r="AR203" s="355"/>
      <c r="AS203" s="355"/>
      <c r="AT203" s="355"/>
      <c r="AU203" s="355"/>
      <c r="AV203" s="355"/>
      <c r="AW203" s="356"/>
      <c r="AX203" s="356"/>
      <c r="AY203" s="355"/>
      <c r="AZ203" s="355"/>
      <c r="BA203" s="355"/>
      <c r="BB203" s="355"/>
      <c r="BC203" s="355"/>
      <c r="BD203" s="355"/>
      <c r="BE203" s="355"/>
      <c r="BF203" s="355"/>
      <c r="BG203" s="355"/>
      <c r="BH203" s="355"/>
      <c r="BI203" s="355"/>
      <c r="BJ203" s="355"/>
      <c r="BK203" s="355"/>
      <c r="BL203" s="355"/>
      <c r="BM203" s="355"/>
      <c r="BN203" s="355"/>
      <c r="BO203" s="355"/>
      <c r="BP203" s="355"/>
      <c r="BQ203" s="355"/>
      <c r="BR203" s="355"/>
      <c r="BS203" s="355"/>
      <c r="BT203" s="355"/>
      <c r="BU203" s="355"/>
      <c r="BV203" s="355"/>
      <c r="BW203" s="355"/>
      <c r="BX203" s="355"/>
    </row>
    <row r="204" spans="1:76" x14ac:dyDescent="0.2">
      <c r="A204" s="355"/>
      <c r="B204" s="355"/>
      <c r="C204" s="355"/>
      <c r="D204" s="355"/>
      <c r="E204" s="355"/>
      <c r="F204" s="355"/>
      <c r="G204" s="355"/>
      <c r="H204" s="355"/>
      <c r="I204" s="355"/>
      <c r="J204" s="357"/>
      <c r="K204" s="355"/>
      <c r="L204" s="355"/>
      <c r="M204" s="355"/>
      <c r="N204" s="355"/>
      <c r="O204" s="355"/>
      <c r="P204" s="355"/>
      <c r="Q204" s="355"/>
      <c r="R204" s="355"/>
      <c r="S204" s="355"/>
      <c r="T204" s="355"/>
      <c r="U204" s="355"/>
      <c r="V204" s="355"/>
      <c r="W204" s="356"/>
      <c r="X204" s="355"/>
      <c r="Y204" s="355"/>
      <c r="Z204" s="355"/>
      <c r="AA204" s="355"/>
      <c r="AB204" s="355"/>
      <c r="AC204" s="355"/>
      <c r="AD204" s="355"/>
      <c r="AE204" s="355"/>
      <c r="AF204" s="355"/>
      <c r="AG204" s="355"/>
      <c r="AH204" s="355"/>
      <c r="AI204" s="355"/>
      <c r="AJ204" s="356"/>
      <c r="AK204" s="355"/>
      <c r="AL204" s="355"/>
      <c r="AM204" s="355"/>
      <c r="AN204" s="355"/>
      <c r="AO204" s="355"/>
      <c r="AP204" s="355"/>
      <c r="AQ204" s="355"/>
      <c r="AR204" s="355"/>
      <c r="AS204" s="355"/>
      <c r="AT204" s="355"/>
      <c r="AU204" s="355"/>
      <c r="AV204" s="355"/>
      <c r="AW204" s="356"/>
      <c r="AX204" s="356"/>
      <c r="AY204" s="355"/>
      <c r="AZ204" s="355"/>
      <c r="BA204" s="355"/>
      <c r="BB204" s="355"/>
      <c r="BC204" s="355"/>
      <c r="BD204" s="355"/>
      <c r="BE204" s="355"/>
      <c r="BF204" s="355"/>
      <c r="BG204" s="355"/>
      <c r="BH204" s="355"/>
      <c r="BI204" s="355"/>
      <c r="BJ204" s="355"/>
      <c r="BK204" s="355"/>
      <c r="BL204" s="355"/>
      <c r="BM204" s="355"/>
      <c r="BN204" s="355"/>
      <c r="BO204" s="355"/>
      <c r="BP204" s="355"/>
      <c r="BQ204" s="355"/>
      <c r="BR204" s="355"/>
      <c r="BS204" s="355"/>
      <c r="BT204" s="355"/>
      <c r="BU204" s="355"/>
      <c r="BV204" s="355"/>
      <c r="BW204" s="355"/>
      <c r="BX204" s="355"/>
    </row>
    <row r="205" spans="1:76" x14ac:dyDescent="0.2">
      <c r="A205" s="355"/>
      <c r="B205" s="355"/>
      <c r="C205" s="355"/>
      <c r="D205" s="355"/>
      <c r="E205" s="355"/>
      <c r="F205" s="355"/>
      <c r="G205" s="355"/>
      <c r="H205" s="355"/>
      <c r="I205" s="355"/>
      <c r="J205" s="357"/>
      <c r="K205" s="355"/>
      <c r="L205" s="355"/>
      <c r="M205" s="355"/>
      <c r="N205" s="355"/>
      <c r="O205" s="355"/>
      <c r="P205" s="355"/>
      <c r="Q205" s="355"/>
      <c r="R205" s="355"/>
      <c r="S205" s="355"/>
      <c r="T205" s="355"/>
      <c r="U205" s="355"/>
      <c r="V205" s="355"/>
      <c r="W205" s="356"/>
      <c r="X205" s="355"/>
      <c r="Y205" s="355"/>
      <c r="Z205" s="355"/>
      <c r="AA205" s="355"/>
      <c r="AB205" s="355"/>
      <c r="AC205" s="355"/>
      <c r="AD205" s="355"/>
      <c r="AE205" s="355"/>
      <c r="AF205" s="355"/>
      <c r="AG205" s="355"/>
      <c r="AH205" s="355"/>
      <c r="AI205" s="355"/>
      <c r="AJ205" s="356"/>
      <c r="AK205" s="355"/>
      <c r="AL205" s="355"/>
      <c r="AM205" s="355"/>
      <c r="AN205" s="355"/>
      <c r="AO205" s="355"/>
      <c r="AP205" s="355"/>
      <c r="AQ205" s="355"/>
      <c r="AR205" s="355"/>
      <c r="AS205" s="355"/>
      <c r="AT205" s="355"/>
      <c r="AU205" s="355"/>
      <c r="AV205" s="355"/>
      <c r="AW205" s="356"/>
      <c r="AX205" s="356"/>
      <c r="AY205" s="355"/>
      <c r="AZ205" s="355"/>
      <c r="BA205" s="355"/>
      <c r="BB205" s="355"/>
      <c r="BC205" s="355"/>
      <c r="BD205" s="355"/>
      <c r="BE205" s="355"/>
      <c r="BF205" s="355"/>
      <c r="BG205" s="355"/>
      <c r="BH205" s="355"/>
      <c r="BI205" s="355"/>
      <c r="BJ205" s="355"/>
      <c r="BK205" s="355"/>
      <c r="BL205" s="355"/>
      <c r="BM205" s="355"/>
      <c r="BN205" s="355"/>
      <c r="BO205" s="355"/>
      <c r="BP205" s="355"/>
      <c r="BQ205" s="355"/>
      <c r="BR205" s="355"/>
      <c r="BS205" s="355"/>
      <c r="BT205" s="355"/>
      <c r="BU205" s="355"/>
      <c r="BV205" s="355"/>
      <c r="BW205" s="355"/>
      <c r="BX205" s="355"/>
    </row>
    <row r="206" spans="1:76" x14ac:dyDescent="0.2">
      <c r="A206" s="355"/>
      <c r="B206" s="355"/>
      <c r="C206" s="355"/>
      <c r="D206" s="355"/>
      <c r="E206" s="355"/>
      <c r="F206" s="355"/>
      <c r="G206" s="355"/>
      <c r="H206" s="355"/>
      <c r="I206" s="355"/>
      <c r="J206" s="357"/>
      <c r="K206" s="355"/>
      <c r="L206" s="355"/>
      <c r="M206" s="355"/>
      <c r="N206" s="355"/>
      <c r="O206" s="355"/>
      <c r="P206" s="355"/>
      <c r="Q206" s="355"/>
      <c r="R206" s="355"/>
      <c r="S206" s="355"/>
      <c r="T206" s="355"/>
      <c r="U206" s="355"/>
      <c r="V206" s="355"/>
      <c r="W206" s="356"/>
      <c r="X206" s="355"/>
      <c r="Y206" s="355"/>
      <c r="Z206" s="355"/>
      <c r="AA206" s="355"/>
      <c r="AB206" s="355"/>
      <c r="AC206" s="355"/>
      <c r="AD206" s="355"/>
      <c r="AE206" s="355"/>
      <c r="AF206" s="355"/>
      <c r="AG206" s="355"/>
      <c r="AH206" s="355"/>
      <c r="AI206" s="355"/>
      <c r="AJ206" s="356"/>
      <c r="AK206" s="355"/>
      <c r="AL206" s="355"/>
      <c r="AM206" s="355"/>
      <c r="AN206" s="355"/>
      <c r="AO206" s="355"/>
      <c r="AP206" s="355"/>
      <c r="AQ206" s="355"/>
      <c r="AR206" s="355"/>
      <c r="AS206" s="355"/>
      <c r="AT206" s="355"/>
      <c r="AU206" s="355"/>
      <c r="AV206" s="355"/>
      <c r="AW206" s="356"/>
      <c r="AX206" s="356"/>
      <c r="AY206" s="355"/>
      <c r="AZ206" s="355"/>
      <c r="BA206" s="355"/>
      <c r="BB206" s="355"/>
      <c r="BC206" s="355"/>
      <c r="BD206" s="355"/>
      <c r="BE206" s="355"/>
      <c r="BF206" s="355"/>
      <c r="BG206" s="355"/>
      <c r="BH206" s="355"/>
      <c r="BI206" s="355"/>
      <c r="BJ206" s="355"/>
      <c r="BK206" s="355"/>
      <c r="BL206" s="355"/>
      <c r="BM206" s="355"/>
      <c r="BN206" s="355"/>
      <c r="BO206" s="355"/>
      <c r="BP206" s="355"/>
      <c r="BQ206" s="355"/>
      <c r="BR206" s="355"/>
      <c r="BS206" s="355"/>
      <c r="BT206" s="355"/>
      <c r="BU206" s="355"/>
      <c r="BV206" s="355"/>
      <c r="BW206" s="355"/>
      <c r="BX206" s="355"/>
    </row>
    <row r="207" spans="1:76" x14ac:dyDescent="0.2">
      <c r="A207" s="355"/>
      <c r="B207" s="355"/>
      <c r="C207" s="355"/>
      <c r="D207" s="355"/>
      <c r="E207" s="355"/>
      <c r="F207" s="355"/>
      <c r="G207" s="355"/>
      <c r="H207" s="355"/>
      <c r="I207" s="355"/>
      <c r="J207" s="357"/>
      <c r="K207" s="355"/>
      <c r="L207" s="355"/>
      <c r="M207" s="355"/>
      <c r="N207" s="355"/>
      <c r="O207" s="355"/>
      <c r="P207" s="355"/>
      <c r="Q207" s="355"/>
      <c r="R207" s="355"/>
      <c r="S207" s="355"/>
      <c r="T207" s="355"/>
      <c r="U207" s="355"/>
      <c r="V207" s="355"/>
      <c r="W207" s="356"/>
      <c r="X207" s="355"/>
      <c r="Y207" s="355"/>
      <c r="Z207" s="355"/>
      <c r="AA207" s="355"/>
      <c r="AB207" s="355"/>
      <c r="AC207" s="355"/>
      <c r="AD207" s="355"/>
      <c r="AE207" s="355"/>
      <c r="AF207" s="355"/>
      <c r="AG207" s="355"/>
      <c r="AH207" s="355"/>
      <c r="AI207" s="355"/>
      <c r="AJ207" s="356"/>
      <c r="AK207" s="355"/>
      <c r="AL207" s="355"/>
      <c r="AM207" s="355"/>
      <c r="AN207" s="355"/>
      <c r="AO207" s="355"/>
      <c r="AP207" s="355"/>
      <c r="AQ207" s="355"/>
      <c r="AR207" s="355"/>
      <c r="AS207" s="355"/>
      <c r="AT207" s="355"/>
      <c r="AU207" s="355"/>
      <c r="AV207" s="355"/>
      <c r="AW207" s="356"/>
      <c r="AX207" s="356"/>
      <c r="AY207" s="355"/>
      <c r="AZ207" s="355"/>
      <c r="BA207" s="355"/>
      <c r="BB207" s="355"/>
      <c r="BC207" s="355"/>
      <c r="BD207" s="355"/>
      <c r="BE207" s="355"/>
      <c r="BF207" s="355"/>
      <c r="BG207" s="355"/>
      <c r="BH207" s="355"/>
      <c r="BI207" s="355"/>
      <c r="BJ207" s="355"/>
      <c r="BK207" s="355"/>
      <c r="BL207" s="355"/>
      <c r="BM207" s="355"/>
      <c r="BN207" s="355"/>
      <c r="BO207" s="355"/>
      <c r="BP207" s="355"/>
      <c r="BQ207" s="355"/>
      <c r="BR207" s="355"/>
      <c r="BS207" s="355"/>
      <c r="BT207" s="355"/>
      <c r="BU207" s="355"/>
      <c r="BV207" s="355"/>
      <c r="BW207" s="355"/>
      <c r="BX207" s="355"/>
    </row>
    <row r="208" spans="1:76" x14ac:dyDescent="0.2">
      <c r="A208" s="355"/>
      <c r="B208" s="355"/>
      <c r="C208" s="355"/>
      <c r="D208" s="355"/>
      <c r="E208" s="355"/>
      <c r="F208" s="355"/>
      <c r="G208" s="355"/>
      <c r="H208" s="355"/>
      <c r="I208" s="355"/>
      <c r="J208" s="357"/>
      <c r="K208" s="355"/>
      <c r="L208" s="355"/>
      <c r="M208" s="355"/>
      <c r="N208" s="355"/>
      <c r="O208" s="355"/>
      <c r="P208" s="355"/>
      <c r="Q208" s="355"/>
      <c r="R208" s="355"/>
      <c r="S208" s="355"/>
      <c r="T208" s="355"/>
      <c r="U208" s="355"/>
      <c r="V208" s="355"/>
      <c r="W208" s="356"/>
      <c r="X208" s="355"/>
      <c r="Y208" s="355"/>
      <c r="Z208" s="355"/>
      <c r="AA208" s="355"/>
      <c r="AB208" s="355"/>
      <c r="AC208" s="355"/>
      <c r="AD208" s="355"/>
      <c r="AE208" s="355"/>
      <c r="AF208" s="355"/>
      <c r="AG208" s="355"/>
      <c r="AH208" s="355"/>
      <c r="AI208" s="355"/>
      <c r="AJ208" s="356"/>
      <c r="AK208" s="355"/>
      <c r="AL208" s="355"/>
      <c r="AM208" s="355"/>
      <c r="AN208" s="355"/>
      <c r="AO208" s="355"/>
      <c r="AP208" s="355"/>
      <c r="AQ208" s="355"/>
      <c r="AR208" s="355"/>
      <c r="AS208" s="355"/>
      <c r="AT208" s="355"/>
      <c r="AU208" s="355"/>
      <c r="AV208" s="355"/>
      <c r="AW208" s="356"/>
      <c r="AX208" s="356"/>
      <c r="AY208" s="355"/>
      <c r="AZ208" s="355"/>
      <c r="BA208" s="355"/>
      <c r="BB208" s="355"/>
      <c r="BC208" s="355"/>
      <c r="BD208" s="355"/>
      <c r="BE208" s="355"/>
      <c r="BF208" s="355"/>
      <c r="BG208" s="355"/>
      <c r="BH208" s="355"/>
      <c r="BI208" s="355"/>
      <c r="BJ208" s="355"/>
      <c r="BK208" s="355"/>
      <c r="BL208" s="355"/>
      <c r="BM208" s="355"/>
      <c r="BN208" s="355"/>
      <c r="BO208" s="355"/>
      <c r="BP208" s="355"/>
      <c r="BQ208" s="355"/>
      <c r="BR208" s="355"/>
      <c r="BS208" s="355"/>
      <c r="BT208" s="355"/>
      <c r="BU208" s="355"/>
      <c r="BV208" s="355"/>
      <c r="BW208" s="355"/>
      <c r="BX208" s="355"/>
    </row>
    <row r="209" spans="1:76" x14ac:dyDescent="0.2">
      <c r="A209" s="355"/>
      <c r="B209" s="355"/>
      <c r="C209" s="355"/>
      <c r="D209" s="355"/>
      <c r="E209" s="355"/>
      <c r="F209" s="355"/>
      <c r="G209" s="355"/>
      <c r="H209" s="355"/>
      <c r="I209" s="355"/>
      <c r="J209" s="357"/>
      <c r="K209" s="355"/>
      <c r="L209" s="355"/>
      <c r="M209" s="355"/>
      <c r="N209" s="355"/>
      <c r="O209" s="355"/>
      <c r="P209" s="355"/>
      <c r="Q209" s="355"/>
      <c r="R209" s="355"/>
      <c r="S209" s="355"/>
      <c r="T209" s="355"/>
      <c r="U209" s="355"/>
      <c r="V209" s="355"/>
      <c r="W209" s="356"/>
      <c r="X209" s="355"/>
      <c r="Y209" s="355"/>
      <c r="Z209" s="355"/>
      <c r="AA209" s="355"/>
      <c r="AB209" s="355"/>
      <c r="AC209" s="355"/>
      <c r="AD209" s="355"/>
      <c r="AE209" s="355"/>
      <c r="AF209" s="355"/>
      <c r="AG209" s="355"/>
      <c r="AH209" s="355"/>
      <c r="AI209" s="355"/>
      <c r="AJ209" s="356"/>
      <c r="AK209" s="355"/>
      <c r="AL209" s="355"/>
      <c r="AM209" s="355"/>
      <c r="AN209" s="355"/>
      <c r="AO209" s="355"/>
      <c r="AP209" s="355"/>
      <c r="AQ209" s="355"/>
      <c r="AR209" s="355"/>
      <c r="AS209" s="355"/>
      <c r="AT209" s="355"/>
      <c r="AU209" s="355"/>
      <c r="AV209" s="355"/>
      <c r="AW209" s="356"/>
      <c r="AX209" s="356"/>
      <c r="AY209" s="355"/>
      <c r="AZ209" s="355"/>
      <c r="BA209" s="355"/>
      <c r="BB209" s="355"/>
      <c r="BC209" s="355"/>
      <c r="BD209" s="355"/>
      <c r="BE209" s="355"/>
      <c r="BF209" s="355"/>
      <c r="BG209" s="355"/>
      <c r="BH209" s="355"/>
      <c r="BI209" s="355"/>
      <c r="BJ209" s="355"/>
      <c r="BK209" s="355"/>
      <c r="BL209" s="355"/>
      <c r="BM209" s="355"/>
      <c r="BN209" s="355"/>
      <c r="BO209" s="355"/>
      <c r="BP209" s="355"/>
      <c r="BQ209" s="355"/>
      <c r="BR209" s="355"/>
      <c r="BS209" s="355"/>
      <c r="BT209" s="355"/>
      <c r="BU209" s="355"/>
      <c r="BV209" s="355"/>
      <c r="BW209" s="355"/>
      <c r="BX209" s="355"/>
    </row>
    <row r="210" spans="1:76" x14ac:dyDescent="0.2">
      <c r="A210" s="355"/>
      <c r="B210" s="355"/>
      <c r="C210" s="355"/>
      <c r="D210" s="355"/>
      <c r="E210" s="355"/>
      <c r="F210" s="355"/>
      <c r="G210" s="355"/>
      <c r="H210" s="355"/>
      <c r="I210" s="355"/>
      <c r="J210" s="357"/>
      <c r="K210" s="355"/>
      <c r="L210" s="355"/>
      <c r="M210" s="355"/>
      <c r="N210" s="355"/>
      <c r="O210" s="355"/>
      <c r="P210" s="355"/>
      <c r="Q210" s="355"/>
      <c r="R210" s="355"/>
      <c r="S210" s="355"/>
      <c r="T210" s="355"/>
      <c r="U210" s="355"/>
      <c r="V210" s="355"/>
      <c r="W210" s="356"/>
      <c r="X210" s="355"/>
      <c r="Y210" s="355"/>
      <c r="Z210" s="355"/>
      <c r="AA210" s="355"/>
      <c r="AB210" s="355"/>
      <c r="AC210" s="355"/>
      <c r="AD210" s="355"/>
      <c r="AE210" s="355"/>
      <c r="AF210" s="355"/>
      <c r="AG210" s="355"/>
      <c r="AH210" s="355"/>
      <c r="AI210" s="355"/>
      <c r="AJ210" s="356"/>
      <c r="AK210" s="355"/>
      <c r="AL210" s="355"/>
      <c r="AM210" s="355"/>
      <c r="AN210" s="355"/>
      <c r="AO210" s="355"/>
      <c r="AP210" s="355"/>
      <c r="AQ210" s="355"/>
      <c r="AR210" s="355"/>
      <c r="AS210" s="355"/>
      <c r="AT210" s="355"/>
      <c r="AU210" s="355"/>
      <c r="AV210" s="355"/>
      <c r="AW210" s="356"/>
      <c r="AX210" s="356"/>
      <c r="AY210" s="355"/>
      <c r="AZ210" s="355"/>
      <c r="BA210" s="355"/>
      <c r="BB210" s="355"/>
      <c r="BC210" s="355"/>
      <c r="BD210" s="355"/>
      <c r="BE210" s="355"/>
      <c r="BF210" s="355"/>
      <c r="BG210" s="355"/>
      <c r="BH210" s="355"/>
      <c r="BI210" s="355"/>
      <c r="BJ210" s="355"/>
      <c r="BK210" s="355"/>
      <c r="BL210" s="355"/>
      <c r="BM210" s="355"/>
      <c r="BN210" s="355"/>
      <c r="BO210" s="355"/>
      <c r="BP210" s="355"/>
      <c r="BQ210" s="355"/>
      <c r="BR210" s="355"/>
      <c r="BS210" s="355"/>
      <c r="BT210" s="355"/>
      <c r="BU210" s="355"/>
      <c r="BV210" s="355"/>
      <c r="BW210" s="355"/>
      <c r="BX210" s="355"/>
    </row>
    <row r="211" spans="1:76" x14ac:dyDescent="0.2">
      <c r="A211" s="355"/>
      <c r="B211" s="355"/>
      <c r="C211" s="355"/>
      <c r="D211" s="355"/>
      <c r="E211" s="355"/>
      <c r="F211" s="355"/>
      <c r="G211" s="355"/>
      <c r="H211" s="355"/>
      <c r="I211" s="355"/>
      <c r="J211" s="357"/>
      <c r="K211" s="355"/>
      <c r="L211" s="355"/>
      <c r="M211" s="355"/>
      <c r="N211" s="355"/>
      <c r="O211" s="355"/>
      <c r="P211" s="355"/>
      <c r="Q211" s="355"/>
      <c r="R211" s="355"/>
      <c r="S211" s="355"/>
      <c r="T211" s="355"/>
      <c r="U211" s="355"/>
      <c r="V211" s="355"/>
      <c r="W211" s="356"/>
      <c r="X211" s="355"/>
      <c r="Y211" s="355"/>
      <c r="Z211" s="355"/>
      <c r="AA211" s="355"/>
      <c r="AB211" s="355"/>
      <c r="AC211" s="355"/>
      <c r="AD211" s="355"/>
      <c r="AE211" s="355"/>
      <c r="AF211" s="355"/>
      <c r="AG211" s="355"/>
      <c r="AH211" s="355"/>
      <c r="AI211" s="355"/>
      <c r="AJ211" s="356"/>
      <c r="AK211" s="355"/>
      <c r="AL211" s="355"/>
      <c r="AM211" s="355"/>
      <c r="AN211" s="355"/>
      <c r="AO211" s="355"/>
      <c r="AP211" s="355"/>
      <c r="AQ211" s="355"/>
      <c r="AR211" s="355"/>
      <c r="AS211" s="355"/>
      <c r="AT211" s="355"/>
      <c r="AU211" s="355"/>
      <c r="AV211" s="355"/>
      <c r="AW211" s="356"/>
      <c r="AX211" s="356"/>
      <c r="AY211" s="355"/>
      <c r="AZ211" s="355"/>
      <c r="BA211" s="355"/>
      <c r="BB211" s="355"/>
      <c r="BC211" s="355"/>
      <c r="BD211" s="355"/>
      <c r="BE211" s="355"/>
      <c r="BF211" s="355"/>
      <c r="BG211" s="355"/>
      <c r="BH211" s="355"/>
      <c r="BI211" s="355"/>
      <c r="BJ211" s="355"/>
      <c r="BK211" s="355"/>
      <c r="BL211" s="355"/>
      <c r="BM211" s="355"/>
      <c r="BN211" s="355"/>
      <c r="BO211" s="355"/>
      <c r="BP211" s="355"/>
      <c r="BQ211" s="355"/>
      <c r="BR211" s="355"/>
      <c r="BS211" s="355"/>
      <c r="BT211" s="355"/>
      <c r="BU211" s="355"/>
      <c r="BV211" s="355"/>
      <c r="BW211" s="355"/>
      <c r="BX211" s="355"/>
    </row>
    <row r="212" spans="1:76" x14ac:dyDescent="0.2">
      <c r="A212" s="355"/>
      <c r="B212" s="355"/>
      <c r="C212" s="355"/>
      <c r="D212" s="355"/>
      <c r="E212" s="355"/>
      <c r="F212" s="355"/>
      <c r="G212" s="355"/>
      <c r="H212" s="355"/>
      <c r="I212" s="355"/>
      <c r="J212" s="357"/>
      <c r="K212" s="355"/>
      <c r="L212" s="355"/>
      <c r="M212" s="355"/>
      <c r="N212" s="355"/>
      <c r="O212" s="355"/>
      <c r="P212" s="355"/>
      <c r="Q212" s="355"/>
      <c r="R212" s="355"/>
      <c r="S212" s="355"/>
      <c r="T212" s="355"/>
      <c r="U212" s="355"/>
      <c r="V212" s="355"/>
      <c r="W212" s="356"/>
      <c r="X212" s="355"/>
      <c r="Y212" s="355"/>
      <c r="Z212" s="355"/>
      <c r="AA212" s="355"/>
      <c r="AB212" s="355"/>
      <c r="AC212" s="355"/>
      <c r="AD212" s="355"/>
      <c r="AE212" s="355"/>
      <c r="AF212" s="355"/>
      <c r="AG212" s="355"/>
      <c r="AH212" s="355"/>
      <c r="AI212" s="355"/>
      <c r="AJ212" s="356"/>
      <c r="AK212" s="355"/>
      <c r="AL212" s="355"/>
      <c r="AM212" s="355"/>
      <c r="AN212" s="355"/>
      <c r="AO212" s="355"/>
      <c r="AP212" s="355"/>
      <c r="AQ212" s="355"/>
      <c r="AR212" s="355"/>
      <c r="AS212" s="355"/>
      <c r="AT212" s="355"/>
      <c r="AU212" s="355"/>
      <c r="AV212" s="355"/>
      <c r="AW212" s="356"/>
      <c r="AX212" s="356"/>
      <c r="AY212" s="355"/>
      <c r="AZ212" s="355"/>
      <c r="BA212" s="355"/>
      <c r="BB212" s="355"/>
      <c r="BC212" s="355"/>
      <c r="BD212" s="355"/>
      <c r="BE212" s="355"/>
      <c r="BF212" s="355"/>
      <c r="BG212" s="355"/>
      <c r="BH212" s="355"/>
      <c r="BI212" s="355"/>
      <c r="BJ212" s="355"/>
      <c r="BK212" s="355"/>
      <c r="BL212" s="355"/>
      <c r="BM212" s="355"/>
      <c r="BN212" s="355"/>
      <c r="BO212" s="355"/>
      <c r="BP212" s="355"/>
      <c r="BQ212" s="355"/>
      <c r="BR212" s="355"/>
      <c r="BS212" s="355"/>
      <c r="BT212" s="355"/>
      <c r="BU212" s="355"/>
      <c r="BV212" s="355"/>
      <c r="BW212" s="355"/>
      <c r="BX212" s="355"/>
    </row>
    <row r="213" spans="1:76" x14ac:dyDescent="0.2">
      <c r="A213" s="355"/>
      <c r="B213" s="355"/>
      <c r="C213" s="355"/>
      <c r="D213" s="355"/>
      <c r="E213" s="355"/>
      <c r="F213" s="355"/>
      <c r="G213" s="355"/>
      <c r="H213" s="355"/>
      <c r="I213" s="355"/>
      <c r="J213" s="357"/>
      <c r="K213" s="355"/>
      <c r="L213" s="355"/>
      <c r="M213" s="355"/>
      <c r="N213" s="355"/>
      <c r="O213" s="355"/>
      <c r="P213" s="355"/>
      <c r="Q213" s="355"/>
      <c r="R213" s="355"/>
      <c r="S213" s="355"/>
      <c r="T213" s="355"/>
      <c r="U213" s="355"/>
      <c r="V213" s="355"/>
      <c r="W213" s="356"/>
      <c r="X213" s="355"/>
      <c r="Y213" s="355"/>
      <c r="Z213" s="355"/>
      <c r="AA213" s="355"/>
      <c r="AB213" s="355"/>
      <c r="AC213" s="355"/>
      <c r="AD213" s="355"/>
      <c r="AE213" s="355"/>
      <c r="AF213" s="355"/>
      <c r="AG213" s="355"/>
      <c r="AH213" s="355"/>
      <c r="AI213" s="355"/>
      <c r="AJ213" s="356"/>
      <c r="AK213" s="355"/>
      <c r="AL213" s="355"/>
      <c r="AM213" s="355"/>
      <c r="AN213" s="355"/>
      <c r="AO213" s="355"/>
      <c r="AP213" s="355"/>
      <c r="AQ213" s="355"/>
      <c r="AR213" s="355"/>
      <c r="AS213" s="355"/>
      <c r="AT213" s="355"/>
      <c r="AU213" s="355"/>
      <c r="AV213" s="355"/>
      <c r="AW213" s="356"/>
      <c r="AX213" s="356"/>
      <c r="AY213" s="355"/>
      <c r="AZ213" s="355"/>
      <c r="BA213" s="355"/>
      <c r="BB213" s="355"/>
      <c r="BC213" s="355"/>
      <c r="BD213" s="355"/>
      <c r="BE213" s="355"/>
      <c r="BF213" s="355"/>
      <c r="BG213" s="355"/>
      <c r="BH213" s="355"/>
      <c r="BI213" s="355"/>
      <c r="BJ213" s="355"/>
      <c r="BK213" s="355"/>
      <c r="BL213" s="355"/>
      <c r="BM213" s="355"/>
      <c r="BN213" s="355"/>
      <c r="BO213" s="355"/>
      <c r="BP213" s="355"/>
      <c r="BQ213" s="355"/>
      <c r="BR213" s="355"/>
      <c r="BS213" s="355"/>
      <c r="BT213" s="355"/>
      <c r="BU213" s="355"/>
      <c r="BV213" s="355"/>
      <c r="BW213" s="355"/>
      <c r="BX213" s="355"/>
    </row>
    <row r="214" spans="1:76" x14ac:dyDescent="0.2">
      <c r="A214" s="355"/>
      <c r="B214" s="355"/>
      <c r="C214" s="355"/>
      <c r="D214" s="355"/>
      <c r="E214" s="355"/>
      <c r="F214" s="355"/>
      <c r="G214" s="355"/>
      <c r="H214" s="355"/>
      <c r="I214" s="355"/>
      <c r="J214" s="357"/>
      <c r="K214" s="355"/>
      <c r="L214" s="355"/>
      <c r="M214" s="355"/>
      <c r="N214" s="355"/>
      <c r="O214" s="355"/>
      <c r="P214" s="355"/>
      <c r="Q214" s="355"/>
      <c r="R214" s="355"/>
      <c r="S214" s="355"/>
      <c r="T214" s="355"/>
      <c r="U214" s="355"/>
      <c r="V214" s="355"/>
      <c r="W214" s="356"/>
      <c r="X214" s="355"/>
      <c r="Y214" s="355"/>
      <c r="Z214" s="355"/>
      <c r="AA214" s="355"/>
      <c r="AB214" s="355"/>
      <c r="AC214" s="355"/>
      <c r="AD214" s="355"/>
      <c r="AE214" s="355"/>
      <c r="AF214" s="355"/>
      <c r="AG214" s="355"/>
      <c r="AH214" s="355"/>
      <c r="AI214" s="355"/>
      <c r="AJ214" s="356"/>
      <c r="AK214" s="355"/>
      <c r="AL214" s="355"/>
      <c r="AM214" s="355"/>
      <c r="AN214" s="355"/>
      <c r="AO214" s="355"/>
      <c r="AP214" s="355"/>
      <c r="AQ214" s="355"/>
      <c r="AR214" s="355"/>
      <c r="AS214" s="355"/>
      <c r="AT214" s="355"/>
      <c r="AU214" s="355"/>
      <c r="AV214" s="355"/>
      <c r="AW214" s="356"/>
      <c r="AX214" s="356"/>
      <c r="AY214" s="355"/>
      <c r="AZ214" s="355"/>
      <c r="BA214" s="355"/>
      <c r="BB214" s="355"/>
      <c r="BC214" s="355"/>
      <c r="BD214" s="355"/>
      <c r="BE214" s="355"/>
      <c r="BF214" s="355"/>
      <c r="BG214" s="355"/>
      <c r="BH214" s="355"/>
      <c r="BI214" s="355"/>
      <c r="BJ214" s="355"/>
      <c r="BK214" s="355"/>
      <c r="BL214" s="355"/>
      <c r="BM214" s="355"/>
      <c r="BN214" s="355"/>
      <c r="BO214" s="355"/>
      <c r="BP214" s="355"/>
      <c r="BQ214" s="355"/>
      <c r="BR214" s="355"/>
      <c r="BS214" s="355"/>
      <c r="BT214" s="355"/>
      <c r="BU214" s="355"/>
      <c r="BV214" s="355"/>
      <c r="BW214" s="355"/>
      <c r="BX214" s="355"/>
    </row>
    <row r="215" spans="1:76" x14ac:dyDescent="0.2">
      <c r="A215" s="355"/>
      <c r="B215" s="355"/>
      <c r="C215" s="355"/>
      <c r="D215" s="355"/>
      <c r="E215" s="355"/>
      <c r="F215" s="355"/>
      <c r="G215" s="355"/>
      <c r="H215" s="355"/>
      <c r="I215" s="355"/>
      <c r="J215" s="357"/>
      <c r="K215" s="355"/>
      <c r="L215" s="355"/>
      <c r="M215" s="355"/>
      <c r="N215" s="355"/>
      <c r="O215" s="355"/>
      <c r="P215" s="355"/>
      <c r="Q215" s="355"/>
      <c r="R215" s="355"/>
      <c r="S215" s="355"/>
      <c r="T215" s="355"/>
      <c r="U215" s="355"/>
      <c r="V215" s="355"/>
      <c r="W215" s="356"/>
      <c r="X215" s="355"/>
      <c r="Y215" s="355"/>
      <c r="Z215" s="355"/>
      <c r="AA215" s="355"/>
      <c r="AB215" s="355"/>
      <c r="AC215" s="355"/>
      <c r="AD215" s="355"/>
      <c r="AE215" s="355"/>
      <c r="AF215" s="355"/>
      <c r="AG215" s="355"/>
      <c r="AH215" s="355"/>
      <c r="AI215" s="355"/>
      <c r="AJ215" s="356"/>
      <c r="AK215" s="355"/>
      <c r="AL215" s="355"/>
      <c r="AM215" s="355"/>
      <c r="AN215" s="355"/>
      <c r="AO215" s="355"/>
      <c r="AP215" s="355"/>
      <c r="AQ215" s="355"/>
      <c r="AR215" s="355"/>
      <c r="AS215" s="355"/>
      <c r="AT215" s="355"/>
      <c r="AU215" s="355"/>
      <c r="AV215" s="355"/>
      <c r="AW215" s="356"/>
      <c r="AX215" s="356"/>
      <c r="AY215" s="355"/>
      <c r="AZ215" s="355"/>
      <c r="BA215" s="355"/>
      <c r="BB215" s="355"/>
      <c r="BC215" s="355"/>
      <c r="BD215" s="355"/>
      <c r="BE215" s="355"/>
      <c r="BF215" s="355"/>
      <c r="BG215" s="355"/>
      <c r="BH215" s="355"/>
      <c r="BI215" s="355"/>
      <c r="BJ215" s="355"/>
      <c r="BK215" s="355"/>
      <c r="BL215" s="355"/>
      <c r="BM215" s="355"/>
      <c r="BN215" s="355"/>
      <c r="BO215" s="355"/>
      <c r="BP215" s="355"/>
      <c r="BQ215" s="355"/>
      <c r="BR215" s="355"/>
      <c r="BS215" s="355"/>
      <c r="BT215" s="355"/>
      <c r="BU215" s="355"/>
      <c r="BV215" s="355"/>
      <c r="BW215" s="355"/>
      <c r="BX215" s="355"/>
    </row>
    <row r="216" spans="1:76" x14ac:dyDescent="0.2">
      <c r="A216" s="355"/>
      <c r="B216" s="355"/>
      <c r="C216" s="355"/>
      <c r="D216" s="355"/>
      <c r="E216" s="355"/>
      <c r="F216" s="355"/>
      <c r="G216" s="355"/>
      <c r="H216" s="355"/>
      <c r="I216" s="355"/>
      <c r="J216" s="357"/>
      <c r="K216" s="355"/>
      <c r="L216" s="355"/>
      <c r="M216" s="355"/>
      <c r="N216" s="355"/>
      <c r="O216" s="355"/>
      <c r="P216" s="355"/>
      <c r="Q216" s="355"/>
      <c r="R216" s="355"/>
      <c r="S216" s="355"/>
      <c r="T216" s="355"/>
      <c r="U216" s="355"/>
      <c r="V216" s="355"/>
      <c r="W216" s="356"/>
      <c r="X216" s="355"/>
      <c r="Y216" s="355"/>
      <c r="Z216" s="355"/>
      <c r="AA216" s="355"/>
      <c r="AB216" s="355"/>
      <c r="AC216" s="355"/>
      <c r="AD216" s="355"/>
      <c r="AE216" s="355"/>
      <c r="AF216" s="355"/>
      <c r="AG216" s="355"/>
      <c r="AH216" s="355"/>
      <c r="AI216" s="355"/>
      <c r="AJ216" s="356"/>
      <c r="AK216" s="355"/>
      <c r="AL216" s="355"/>
      <c r="AM216" s="355"/>
      <c r="AN216" s="355"/>
      <c r="AO216" s="355"/>
      <c r="AP216" s="355"/>
      <c r="AQ216" s="355"/>
      <c r="AR216" s="355"/>
      <c r="AS216" s="355"/>
      <c r="AT216" s="355"/>
      <c r="AU216" s="355"/>
      <c r="AV216" s="355"/>
      <c r="AW216" s="356"/>
      <c r="AX216" s="356"/>
      <c r="AY216" s="355"/>
      <c r="AZ216" s="355"/>
      <c r="BA216" s="355"/>
      <c r="BB216" s="355"/>
      <c r="BC216" s="355"/>
      <c r="BD216" s="355"/>
      <c r="BE216" s="355"/>
      <c r="BF216" s="355"/>
      <c r="BG216" s="355"/>
      <c r="BH216" s="355"/>
      <c r="BI216" s="355"/>
      <c r="BJ216" s="355"/>
      <c r="BK216" s="355"/>
      <c r="BL216" s="355"/>
      <c r="BM216" s="355"/>
      <c r="BN216" s="355"/>
      <c r="BO216" s="355"/>
      <c r="BP216" s="355"/>
      <c r="BQ216" s="355"/>
      <c r="BR216" s="355"/>
      <c r="BS216" s="355"/>
      <c r="BT216" s="355"/>
      <c r="BU216" s="355"/>
      <c r="BV216" s="355"/>
      <c r="BW216" s="355"/>
      <c r="BX216" s="355"/>
    </row>
    <row r="217" spans="1:76" x14ac:dyDescent="0.2">
      <c r="A217" s="355"/>
      <c r="B217" s="355"/>
      <c r="C217" s="355"/>
      <c r="D217" s="355"/>
      <c r="E217" s="355"/>
      <c r="F217" s="355"/>
      <c r="G217" s="355"/>
      <c r="H217" s="355"/>
      <c r="I217" s="355"/>
      <c r="J217" s="357"/>
      <c r="K217" s="355"/>
      <c r="L217" s="355"/>
      <c r="M217" s="355"/>
      <c r="N217" s="355"/>
      <c r="O217" s="355"/>
      <c r="P217" s="355"/>
      <c r="Q217" s="355"/>
      <c r="R217" s="355"/>
      <c r="S217" s="355"/>
      <c r="T217" s="355"/>
      <c r="U217" s="355"/>
      <c r="V217" s="355"/>
      <c r="W217" s="356"/>
      <c r="X217" s="355"/>
      <c r="Y217" s="355"/>
      <c r="Z217" s="355"/>
      <c r="AA217" s="355"/>
      <c r="AB217" s="355"/>
      <c r="AC217" s="355"/>
      <c r="AD217" s="355"/>
      <c r="AE217" s="355"/>
      <c r="AF217" s="355"/>
      <c r="AG217" s="355"/>
      <c r="AH217" s="355"/>
      <c r="AI217" s="355"/>
      <c r="AJ217" s="356"/>
      <c r="AK217" s="355"/>
      <c r="AL217" s="355"/>
      <c r="AM217" s="355"/>
      <c r="AN217" s="355"/>
      <c r="AO217" s="355"/>
      <c r="AP217" s="355"/>
      <c r="AQ217" s="355"/>
      <c r="AR217" s="355"/>
      <c r="AS217" s="355"/>
      <c r="AT217" s="355"/>
      <c r="AU217" s="355"/>
      <c r="AV217" s="355"/>
      <c r="AW217" s="356"/>
      <c r="AX217" s="356"/>
      <c r="AY217" s="355"/>
      <c r="AZ217" s="355"/>
      <c r="BA217" s="355"/>
      <c r="BB217" s="355"/>
      <c r="BC217" s="355"/>
      <c r="BD217" s="355"/>
      <c r="BE217" s="355"/>
      <c r="BF217" s="355"/>
      <c r="BG217" s="355"/>
      <c r="BH217" s="355"/>
      <c r="BI217" s="355"/>
      <c r="BJ217" s="355"/>
      <c r="BK217" s="355"/>
      <c r="BL217" s="355"/>
      <c r="BM217" s="355"/>
      <c r="BN217" s="355"/>
      <c r="BO217" s="355"/>
      <c r="BP217" s="355"/>
      <c r="BQ217" s="355"/>
      <c r="BR217" s="355"/>
      <c r="BS217" s="355"/>
      <c r="BT217" s="355"/>
      <c r="BU217" s="355"/>
      <c r="BV217" s="355"/>
      <c r="BW217" s="355"/>
      <c r="BX217" s="355"/>
    </row>
  </sheetData>
  <mergeCells count="168">
    <mergeCell ref="A173:B173"/>
    <mergeCell ref="A174:B174"/>
    <mergeCell ref="A175:B175"/>
    <mergeCell ref="A176:B176"/>
    <mergeCell ref="A177:B177"/>
    <mergeCell ref="I140:I141"/>
    <mergeCell ref="A167:B167"/>
    <mergeCell ref="A168:B168"/>
    <mergeCell ref="A169:B169"/>
    <mergeCell ref="A170:B170"/>
    <mergeCell ref="A158:B158"/>
    <mergeCell ref="A159:B159"/>
    <mergeCell ref="A160:B160"/>
    <mergeCell ref="A171:B171"/>
    <mergeCell ref="A172:B172"/>
    <mergeCell ref="A161:B161"/>
    <mergeCell ref="A162:B162"/>
    <mergeCell ref="A163:B163"/>
    <mergeCell ref="A164:B164"/>
    <mergeCell ref="A165:B165"/>
    <mergeCell ref="A166:B166"/>
    <mergeCell ref="A149:B149"/>
    <mergeCell ref="A150:B150"/>
    <mergeCell ref="A151:B151"/>
    <mergeCell ref="A152:B152"/>
    <mergeCell ref="A153:B153"/>
    <mergeCell ref="A154:B154"/>
    <mergeCell ref="A155:B155"/>
    <mergeCell ref="A156:B156"/>
    <mergeCell ref="A157:B157"/>
    <mergeCell ref="AN142:AP142"/>
    <mergeCell ref="AQ142:AS142"/>
    <mergeCell ref="AT142:AV142"/>
    <mergeCell ref="A143:B143"/>
    <mergeCell ref="A144:B144"/>
    <mergeCell ref="A145:B145"/>
    <mergeCell ref="A146:B146"/>
    <mergeCell ref="A147:B147"/>
    <mergeCell ref="A148:B148"/>
    <mergeCell ref="K142:M142"/>
    <mergeCell ref="N142:P142"/>
    <mergeCell ref="Q142:S142"/>
    <mergeCell ref="T142:V142"/>
    <mergeCell ref="X142:Z142"/>
    <mergeCell ref="AA142:AC142"/>
    <mergeCell ref="AD142:AF142"/>
    <mergeCell ref="AG142:AI142"/>
    <mergeCell ref="AK142:AM142"/>
    <mergeCell ref="A104:B104"/>
    <mergeCell ref="A105:B105"/>
    <mergeCell ref="A106:B106"/>
    <mergeCell ref="A107:B107"/>
    <mergeCell ref="A108:B108"/>
    <mergeCell ref="A109:B109"/>
    <mergeCell ref="H139:I139"/>
    <mergeCell ref="H140:H142"/>
    <mergeCell ref="A142:B142"/>
    <mergeCell ref="D139:E141"/>
    <mergeCell ref="A110:B110"/>
    <mergeCell ref="A111:B111"/>
    <mergeCell ref="A112:B112"/>
    <mergeCell ref="A113:B113"/>
    <mergeCell ref="A114:B114"/>
    <mergeCell ref="A115:B115"/>
    <mergeCell ref="A128:A129"/>
    <mergeCell ref="B128:B129"/>
    <mergeCell ref="A116:B116"/>
    <mergeCell ref="A117:B117"/>
    <mergeCell ref="A118:B118"/>
    <mergeCell ref="A119:B119"/>
    <mergeCell ref="A95:B95"/>
    <mergeCell ref="A96:B96"/>
    <mergeCell ref="A97:B97"/>
    <mergeCell ref="A98:B98"/>
    <mergeCell ref="A99:B99"/>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G84:AI84"/>
    <mergeCell ref="AK84:AM84"/>
    <mergeCell ref="AN84:AP84"/>
    <mergeCell ref="AQ84:AS84"/>
    <mergeCell ref="AT84:AV84"/>
    <mergeCell ref="A85:B85"/>
    <mergeCell ref="N84:P84"/>
    <mergeCell ref="Q84:S84"/>
    <mergeCell ref="T84:V84"/>
    <mergeCell ref="X84:Z84"/>
    <mergeCell ref="A59:B59"/>
    <mergeCell ref="A60:B60"/>
    <mergeCell ref="A61:B61"/>
    <mergeCell ref="AA84:AC84"/>
    <mergeCell ref="AD84:AF84"/>
    <mergeCell ref="H81:I81"/>
    <mergeCell ref="H82:H84"/>
    <mergeCell ref="I82:I83"/>
    <mergeCell ref="A84:B84"/>
    <mergeCell ref="K84:M84"/>
    <mergeCell ref="D81:E83"/>
    <mergeCell ref="A70:A71"/>
    <mergeCell ref="B70:B71"/>
    <mergeCell ref="A50:B50"/>
    <mergeCell ref="A51:B51"/>
    <mergeCell ref="A52:B52"/>
    <mergeCell ref="A53:B53"/>
    <mergeCell ref="A54:B54"/>
    <mergeCell ref="A55:B55"/>
    <mergeCell ref="A56:B56"/>
    <mergeCell ref="A57:B57"/>
    <mergeCell ref="A58:B58"/>
    <mergeCell ref="A41:B41"/>
    <mergeCell ref="A42:B42"/>
    <mergeCell ref="A43:B43"/>
    <mergeCell ref="A44:B44"/>
    <mergeCell ref="A45:B45"/>
    <mergeCell ref="A46:B46"/>
    <mergeCell ref="A47:B47"/>
    <mergeCell ref="A48:B48"/>
    <mergeCell ref="A49:B49"/>
    <mergeCell ref="A32:B32"/>
    <mergeCell ref="A33:B33"/>
    <mergeCell ref="A34:B34"/>
    <mergeCell ref="A35:B35"/>
    <mergeCell ref="A36:B36"/>
    <mergeCell ref="A37:B37"/>
    <mergeCell ref="A38:B38"/>
    <mergeCell ref="A39:B39"/>
    <mergeCell ref="A40:B40"/>
    <mergeCell ref="A27:B27"/>
    <mergeCell ref="A28:B28"/>
    <mergeCell ref="A29:B29"/>
    <mergeCell ref="A30:B30"/>
    <mergeCell ref="A31:B31"/>
    <mergeCell ref="AA26:AC26"/>
    <mergeCell ref="AD26:AF26"/>
    <mergeCell ref="AG26:AI26"/>
    <mergeCell ref="AK26:AM26"/>
    <mergeCell ref="AN26:AP26"/>
    <mergeCell ref="AQ26:AS26"/>
    <mergeCell ref="A26:B26"/>
    <mergeCell ref="K26:M26"/>
    <mergeCell ref="N26:P26"/>
    <mergeCell ref="Q26:S26"/>
    <mergeCell ref="T26:V26"/>
    <mergeCell ref="X26:Z26"/>
    <mergeCell ref="AT26:AV26"/>
    <mergeCell ref="A1:J1"/>
    <mergeCell ref="A2:J2"/>
    <mergeCell ref="A3:A7"/>
    <mergeCell ref="C3:E3"/>
    <mergeCell ref="A10:A13"/>
    <mergeCell ref="A23:C25"/>
    <mergeCell ref="H23:I23"/>
    <mergeCell ref="H24:H26"/>
    <mergeCell ref="I24:I25"/>
    <mergeCell ref="D25:E25"/>
    <mergeCell ref="B12:B13"/>
    <mergeCell ref="C12:C13"/>
  </mergeCells>
  <conditionalFormatting sqref="C61">
    <cfRule type="expression" dxfId="302" priority="437" stopIfTrue="1">
      <formula>AND(A61&lt;&gt;0,C61=0)</formula>
    </cfRule>
  </conditionalFormatting>
  <conditionalFormatting sqref="D61 D46:D49">
    <cfRule type="expression" dxfId="301" priority="436" stopIfTrue="1">
      <formula>AND(A46&lt;&gt;0,D46=0)</formula>
    </cfRule>
  </conditionalFormatting>
  <conditionalFormatting sqref="F61:G61 F46:G49">
    <cfRule type="expression" dxfId="300" priority="435" stopIfTrue="1">
      <formula>AND(A46&lt;&gt;0,F46=0)</formula>
    </cfRule>
  </conditionalFormatting>
  <conditionalFormatting sqref="G61 G46:G49">
    <cfRule type="expression" dxfId="299" priority="434" stopIfTrue="1">
      <formula>AND(A46&lt;&gt;0,G46=0)</formula>
    </cfRule>
  </conditionalFormatting>
  <conditionalFormatting sqref="C10:C12">
    <cfRule type="containsBlanks" dxfId="298" priority="433" stopIfTrue="1">
      <formula>LEN(TRIM(C10))=0</formula>
    </cfRule>
  </conditionalFormatting>
  <conditionalFormatting sqref="E61:G61 E46:G49">
    <cfRule type="expression" dxfId="297" priority="432" stopIfTrue="1">
      <formula>AND(A46&lt;&gt;0,E46=0)</formula>
    </cfRule>
  </conditionalFormatting>
  <conditionalFormatting sqref="D50:D51">
    <cfRule type="expression" dxfId="296" priority="431" stopIfTrue="1">
      <formula>AND(A50&lt;&gt;0,D50=0)</formula>
    </cfRule>
  </conditionalFormatting>
  <conditionalFormatting sqref="F50:G51">
    <cfRule type="expression" dxfId="295" priority="430" stopIfTrue="1">
      <formula>AND(A50&lt;&gt;0,F50=0)</formula>
    </cfRule>
  </conditionalFormatting>
  <conditionalFormatting sqref="G50:G51">
    <cfRule type="expression" dxfId="294" priority="429" stopIfTrue="1">
      <formula>AND(A50&lt;&gt;0,G50=0)</formula>
    </cfRule>
  </conditionalFormatting>
  <conditionalFormatting sqref="E50:G51">
    <cfRule type="expression" dxfId="293" priority="428" stopIfTrue="1">
      <formula>AND(A50&lt;&gt;0,E50=0)</formula>
    </cfRule>
  </conditionalFormatting>
  <conditionalFormatting sqref="D52:D53">
    <cfRule type="expression" dxfId="292" priority="427" stopIfTrue="1">
      <formula>AND(A52&lt;&gt;0,D52=0)</formula>
    </cfRule>
  </conditionalFormatting>
  <conditionalFormatting sqref="F52:G53">
    <cfRule type="expression" dxfId="291" priority="426" stopIfTrue="1">
      <formula>AND(A52&lt;&gt;0,F52=0)</formula>
    </cfRule>
  </conditionalFormatting>
  <conditionalFormatting sqref="G52:G53">
    <cfRule type="expression" dxfId="290" priority="425" stopIfTrue="1">
      <formula>AND(A52&lt;&gt;0,G52=0)</formula>
    </cfRule>
  </conditionalFormatting>
  <conditionalFormatting sqref="E52:G53">
    <cfRule type="expression" dxfId="289" priority="424" stopIfTrue="1">
      <formula>AND(A52&lt;&gt;0,E52=0)</formula>
    </cfRule>
  </conditionalFormatting>
  <conditionalFormatting sqref="G45">
    <cfRule type="expression" dxfId="288" priority="415" stopIfTrue="1">
      <formula>AND(A45&lt;&gt;0,G45=0)</formula>
    </cfRule>
  </conditionalFormatting>
  <conditionalFormatting sqref="A44:A59 A61">
    <cfRule type="containsBlanks" dxfId="287" priority="423" stopIfTrue="1">
      <formula>LEN(TRIM(A44))=0</formula>
    </cfRule>
  </conditionalFormatting>
  <conditionalFormatting sqref="C45:C53">
    <cfRule type="expression" dxfId="286" priority="422" stopIfTrue="1">
      <formula>AND(A45&lt;&gt;0,C45=0)</formula>
    </cfRule>
  </conditionalFormatting>
  <conditionalFormatting sqref="D45">
    <cfRule type="expression" dxfId="285" priority="421" stopIfTrue="1">
      <formula>AND(A45&lt;&gt;0,D45=0)</formula>
    </cfRule>
  </conditionalFormatting>
  <conditionalFormatting sqref="E45">
    <cfRule type="expression" dxfId="284" priority="418" stopIfTrue="1">
      <formula>AND(A45&lt;&gt;0,E45=0)</formula>
    </cfRule>
  </conditionalFormatting>
  <conditionalFormatting sqref="F45:G45">
    <cfRule type="expression" dxfId="283" priority="417" stopIfTrue="1">
      <formula>AND(A45&lt;&gt;0,F45=0)</formula>
    </cfRule>
  </conditionalFormatting>
  <conditionalFormatting sqref="F45:G45">
    <cfRule type="expression" dxfId="282" priority="416" stopIfTrue="1">
      <formula>AND(B45&lt;&gt;0,F45=0)</formula>
    </cfRule>
  </conditionalFormatting>
  <conditionalFormatting sqref="F54:G58">
    <cfRule type="expression" dxfId="281" priority="414" stopIfTrue="1">
      <formula>AND(A54&lt;&gt;0,F54=0)</formula>
    </cfRule>
  </conditionalFormatting>
  <conditionalFormatting sqref="C54:C58">
    <cfRule type="expression" dxfId="280" priority="413" stopIfTrue="1">
      <formula>AND(A54&lt;&gt;0,C54=0)</formula>
    </cfRule>
  </conditionalFormatting>
  <conditionalFormatting sqref="D56:D58 D54">
    <cfRule type="expression" dxfId="279" priority="412" stopIfTrue="1">
      <formula>AND(A54&lt;&gt;0,D54=0)</formula>
    </cfRule>
  </conditionalFormatting>
  <conditionalFormatting sqref="F55:G55 E54:G54 E56:G58">
    <cfRule type="expression" dxfId="278" priority="411" stopIfTrue="1">
      <formula>AND(A54&lt;&gt;0,E54=0)</formula>
    </cfRule>
  </conditionalFormatting>
  <conditionalFormatting sqref="G54:G58">
    <cfRule type="expression" dxfId="277" priority="410" stopIfTrue="1">
      <formula>AND(A54&lt;&gt;0,G54=0)</formula>
    </cfRule>
  </conditionalFormatting>
  <conditionalFormatting sqref="D55">
    <cfRule type="expression" dxfId="276" priority="409" stopIfTrue="1">
      <formula>AND(A55&lt;&gt;0,D55=0)</formula>
    </cfRule>
  </conditionalFormatting>
  <conditionalFormatting sqref="E55">
    <cfRule type="expression" dxfId="275" priority="408" stopIfTrue="1">
      <formula>AND(A55&lt;&gt;0,E55=0)</formula>
    </cfRule>
  </conditionalFormatting>
  <conditionalFormatting sqref="F59:G59">
    <cfRule type="expression" dxfId="274" priority="407" stopIfTrue="1">
      <formula>AND(A59&lt;&gt;0,F59=0)</formula>
    </cfRule>
  </conditionalFormatting>
  <conditionalFormatting sqref="C59">
    <cfRule type="expression" dxfId="273" priority="406" stopIfTrue="1">
      <formula>AND(A59&lt;&gt;0,C59=0)</formula>
    </cfRule>
  </conditionalFormatting>
  <conditionalFormatting sqref="D59">
    <cfRule type="expression" dxfId="272" priority="405" stopIfTrue="1">
      <formula>AND(A59&lt;&gt;0,D59=0)</formula>
    </cfRule>
  </conditionalFormatting>
  <conditionalFormatting sqref="E59:G59">
    <cfRule type="expression" dxfId="271" priority="404" stopIfTrue="1">
      <formula>AND(A59&lt;&gt;0,E59=0)</formula>
    </cfRule>
  </conditionalFormatting>
  <conditionalFormatting sqref="G59">
    <cfRule type="expression" dxfId="270" priority="403" stopIfTrue="1">
      <formula>AND(A59&lt;&gt;0,G59=0)</formula>
    </cfRule>
  </conditionalFormatting>
  <conditionalFormatting sqref="B68:B70">
    <cfRule type="containsBlanks" dxfId="269" priority="402" stopIfTrue="1">
      <formula>LEN(TRIM(B68))=0</formula>
    </cfRule>
  </conditionalFormatting>
  <conditionalFormatting sqref="B126:B128">
    <cfRule type="containsBlanks" dxfId="268" priority="401" stopIfTrue="1">
      <formula>LEN(TRIM(B126))=0</formula>
    </cfRule>
  </conditionalFormatting>
  <conditionalFormatting sqref="D29">
    <cfRule type="expression" dxfId="267" priority="399" stopIfTrue="1">
      <formula>AND(A29&lt;&gt;0,D29=0)</formula>
    </cfRule>
  </conditionalFormatting>
  <conditionalFormatting sqref="F29:G32">
    <cfRule type="expression" dxfId="266" priority="398" stopIfTrue="1">
      <formula>AND(A29&lt;&gt;0,F29=0)</formula>
    </cfRule>
  </conditionalFormatting>
  <conditionalFormatting sqref="G29:G32">
    <cfRule type="expression" dxfId="265" priority="397" stopIfTrue="1">
      <formula>AND(A29&lt;&gt;0,G29=0)</formula>
    </cfRule>
  </conditionalFormatting>
  <conditionalFormatting sqref="E29:G29 F30:G32">
    <cfRule type="expression" dxfId="264" priority="396" stopIfTrue="1">
      <formula>AND(A29&lt;&gt;0,E29=0)</formula>
    </cfRule>
  </conditionalFormatting>
  <conditionalFormatting sqref="G28">
    <cfRule type="expression" dxfId="263" priority="379" stopIfTrue="1">
      <formula>AND(A28&lt;&gt;0,G28=0)</formula>
    </cfRule>
  </conditionalFormatting>
  <conditionalFormatting sqref="A27">
    <cfRule type="containsBlanks" dxfId="262" priority="387" stopIfTrue="1">
      <formula>LEN(TRIM(A27))=0</formula>
    </cfRule>
  </conditionalFormatting>
  <conditionalFormatting sqref="C27:C32">
    <cfRule type="expression" dxfId="261" priority="386" stopIfTrue="1">
      <formula>AND(A27&lt;&gt;0,C27=0)</formula>
    </cfRule>
  </conditionalFormatting>
  <conditionalFormatting sqref="D27:D28">
    <cfRule type="expression" dxfId="260" priority="385" stopIfTrue="1">
      <formula>AND(A27&lt;&gt;0,D27=0)</formula>
    </cfRule>
  </conditionalFormatting>
  <conditionalFormatting sqref="F27:G27">
    <cfRule type="expression" dxfId="259" priority="384" stopIfTrue="1">
      <formula>AND(A27&lt;&gt;0,F27=0)</formula>
    </cfRule>
  </conditionalFormatting>
  <conditionalFormatting sqref="G27">
    <cfRule type="expression" dxfId="258" priority="383" stopIfTrue="1">
      <formula>AND(A27&lt;&gt;0,G27=0)</formula>
    </cfRule>
  </conditionalFormatting>
  <conditionalFormatting sqref="E27:G27 E28">
    <cfRule type="expression" dxfId="257" priority="382" stopIfTrue="1">
      <formula>AND(A27&lt;&gt;0,E27=0)</formula>
    </cfRule>
  </conditionalFormatting>
  <conditionalFormatting sqref="F28:G28">
    <cfRule type="expression" dxfId="256" priority="381" stopIfTrue="1">
      <formula>AND(A28&lt;&gt;0,F28=0)</formula>
    </cfRule>
  </conditionalFormatting>
  <conditionalFormatting sqref="F28:G28">
    <cfRule type="expression" dxfId="255" priority="380" stopIfTrue="1">
      <formula>AND(B28&lt;&gt;0,F28=0)</formula>
    </cfRule>
  </conditionalFormatting>
  <conditionalFormatting sqref="A28 A31:A43">
    <cfRule type="containsBlanks" dxfId="254" priority="366" stopIfTrue="1">
      <formula>LEN(TRIM(A28))=0</formula>
    </cfRule>
  </conditionalFormatting>
  <conditionalFormatting sqref="C60">
    <cfRule type="expression" dxfId="253" priority="365" stopIfTrue="1">
      <formula>AND(A60&lt;&gt;0,C60=0)</formula>
    </cfRule>
  </conditionalFormatting>
  <conditionalFormatting sqref="D60">
    <cfRule type="expression" dxfId="252" priority="364" stopIfTrue="1">
      <formula>AND(A60&lt;&gt;0,D60=0)</formula>
    </cfRule>
  </conditionalFormatting>
  <conditionalFormatting sqref="F60:G60">
    <cfRule type="expression" dxfId="251" priority="363" stopIfTrue="1">
      <formula>AND(A60&lt;&gt;0,F60=0)</formula>
    </cfRule>
  </conditionalFormatting>
  <conditionalFormatting sqref="G60">
    <cfRule type="expression" dxfId="250" priority="362" stopIfTrue="1">
      <formula>AND(A60&lt;&gt;0,G60=0)</formula>
    </cfRule>
  </conditionalFormatting>
  <conditionalFormatting sqref="E60:G60">
    <cfRule type="expression" dxfId="249" priority="361" stopIfTrue="1">
      <formula>AND(A60&lt;&gt;0,E60=0)</formula>
    </cfRule>
  </conditionalFormatting>
  <conditionalFormatting sqref="A60">
    <cfRule type="containsBlanks" dxfId="248" priority="360" stopIfTrue="1">
      <formula>LEN(TRIM(A60))=0</formula>
    </cfRule>
  </conditionalFormatting>
  <conditionalFormatting sqref="D103">
    <cfRule type="expression" dxfId="247" priority="342" stopIfTrue="1">
      <formula>AND(A103&lt;&gt;0,D103=0)</formula>
    </cfRule>
  </conditionalFormatting>
  <conditionalFormatting sqref="E103">
    <cfRule type="expression" dxfId="246" priority="339" stopIfTrue="1">
      <formula>AND(A103&lt;&gt;0,E103=0)</formula>
    </cfRule>
  </conditionalFormatting>
  <conditionalFormatting sqref="D118">
    <cfRule type="expression" dxfId="245" priority="287" stopIfTrue="1">
      <formula>AND(A118&lt;&gt;0,D118=0)</formula>
    </cfRule>
  </conditionalFormatting>
  <conditionalFormatting sqref="A88">
    <cfRule type="containsBlanks" dxfId="244" priority="281" stopIfTrue="1">
      <formula>LEN(TRIM(A88))=0</formula>
    </cfRule>
  </conditionalFormatting>
  <conditionalFormatting sqref="C119">
    <cfRule type="expression" dxfId="243" priority="357" stopIfTrue="1">
      <formula>AND(A119&lt;&gt;0,C119=0)</formula>
    </cfRule>
  </conditionalFormatting>
  <conditionalFormatting sqref="D119 D104:D107">
    <cfRule type="expression" dxfId="242" priority="356" stopIfTrue="1">
      <formula>AND(A104&lt;&gt;0,D104=0)</formula>
    </cfRule>
  </conditionalFormatting>
  <conditionalFormatting sqref="F119:G119 F104:G107">
    <cfRule type="expression" dxfId="241" priority="355" stopIfTrue="1">
      <formula>AND(A104&lt;&gt;0,F104=0)</formula>
    </cfRule>
  </conditionalFormatting>
  <conditionalFormatting sqref="G119 G104:G107">
    <cfRule type="expression" dxfId="240" priority="354" stopIfTrue="1">
      <formula>AND(A104&lt;&gt;0,G104=0)</formula>
    </cfRule>
  </conditionalFormatting>
  <conditionalFormatting sqref="E119:G119 E104:G107">
    <cfRule type="expression" dxfId="239" priority="353" stopIfTrue="1">
      <formula>AND(A104&lt;&gt;0,E104=0)</formula>
    </cfRule>
  </conditionalFormatting>
  <conditionalFormatting sqref="D108:D109">
    <cfRule type="expression" dxfId="238" priority="352" stopIfTrue="1">
      <formula>AND(A108&lt;&gt;0,D108=0)</formula>
    </cfRule>
  </conditionalFormatting>
  <conditionalFormatting sqref="F108:G109">
    <cfRule type="expression" dxfId="237" priority="351" stopIfTrue="1">
      <formula>AND(A108&lt;&gt;0,F108=0)</formula>
    </cfRule>
  </conditionalFormatting>
  <conditionalFormatting sqref="G108:G109">
    <cfRule type="expression" dxfId="236" priority="350" stopIfTrue="1">
      <formula>AND(A108&lt;&gt;0,G108=0)</formula>
    </cfRule>
  </conditionalFormatting>
  <conditionalFormatting sqref="E108:G109">
    <cfRule type="expression" dxfId="235" priority="349" stopIfTrue="1">
      <formula>AND(A108&lt;&gt;0,E108=0)</formula>
    </cfRule>
  </conditionalFormatting>
  <conditionalFormatting sqref="D110:D111">
    <cfRule type="expression" dxfId="234" priority="348" stopIfTrue="1">
      <formula>AND(A110&lt;&gt;0,D110=0)</formula>
    </cfRule>
  </conditionalFormatting>
  <conditionalFormatting sqref="F110:G111">
    <cfRule type="expression" dxfId="233" priority="347" stopIfTrue="1">
      <formula>AND(A110&lt;&gt;0,F110=0)</formula>
    </cfRule>
  </conditionalFormatting>
  <conditionalFormatting sqref="G110:G111">
    <cfRule type="expression" dxfId="232" priority="346" stopIfTrue="1">
      <formula>AND(A110&lt;&gt;0,G110=0)</formula>
    </cfRule>
  </conditionalFormatting>
  <conditionalFormatting sqref="E110:G111">
    <cfRule type="expression" dxfId="231" priority="345" stopIfTrue="1">
      <formula>AND(A110&lt;&gt;0,E110=0)</formula>
    </cfRule>
  </conditionalFormatting>
  <conditionalFormatting sqref="G103">
    <cfRule type="expression" dxfId="230" priority="336" stopIfTrue="1">
      <formula>AND(A103&lt;&gt;0,G103=0)</formula>
    </cfRule>
  </conditionalFormatting>
  <conditionalFormatting sqref="A102:A117 A119">
    <cfRule type="containsBlanks" dxfId="229" priority="344" stopIfTrue="1">
      <formula>LEN(TRIM(A102))=0</formula>
    </cfRule>
  </conditionalFormatting>
  <conditionalFormatting sqref="C103:C111">
    <cfRule type="expression" dxfId="228" priority="343" stopIfTrue="1">
      <formula>AND(A103&lt;&gt;0,C103=0)</formula>
    </cfRule>
  </conditionalFormatting>
  <conditionalFormatting sqref="F103:G103">
    <cfRule type="expression" dxfId="227" priority="338" stopIfTrue="1">
      <formula>AND(A103&lt;&gt;0,F103=0)</formula>
    </cfRule>
  </conditionalFormatting>
  <conditionalFormatting sqref="F103:G103">
    <cfRule type="expression" dxfId="226" priority="337" stopIfTrue="1">
      <formula>AND(B103&lt;&gt;0,F103=0)</formula>
    </cfRule>
  </conditionalFormatting>
  <conditionalFormatting sqref="F112:G116">
    <cfRule type="expression" dxfId="225" priority="335" stopIfTrue="1">
      <formula>AND(A112&lt;&gt;0,F112=0)</formula>
    </cfRule>
  </conditionalFormatting>
  <conditionalFormatting sqref="C112:C116">
    <cfRule type="expression" dxfId="224" priority="334" stopIfTrue="1">
      <formula>AND(A112&lt;&gt;0,C112=0)</formula>
    </cfRule>
  </conditionalFormatting>
  <conditionalFormatting sqref="D114:D116 D112">
    <cfRule type="expression" dxfId="223" priority="333" stopIfTrue="1">
      <formula>AND(A112&lt;&gt;0,D112=0)</formula>
    </cfRule>
  </conditionalFormatting>
  <conditionalFormatting sqref="F113:G113 E112:G112 E114:G116">
    <cfRule type="expression" dxfId="222" priority="332" stopIfTrue="1">
      <formula>AND(A112&lt;&gt;0,E112=0)</formula>
    </cfRule>
  </conditionalFormatting>
  <conditionalFormatting sqref="G112:G116">
    <cfRule type="expression" dxfId="221" priority="331" stopIfTrue="1">
      <formula>AND(A112&lt;&gt;0,G112=0)</formula>
    </cfRule>
  </conditionalFormatting>
  <conditionalFormatting sqref="D113">
    <cfRule type="expression" dxfId="220" priority="330" stopIfTrue="1">
      <formula>AND(A113&lt;&gt;0,D113=0)</formula>
    </cfRule>
  </conditionalFormatting>
  <conditionalFormatting sqref="E113">
    <cfRule type="expression" dxfId="219" priority="329" stopIfTrue="1">
      <formula>AND(A113&lt;&gt;0,E113=0)</formula>
    </cfRule>
  </conditionalFormatting>
  <conditionalFormatting sqref="F117:G117">
    <cfRule type="expression" dxfId="218" priority="328" stopIfTrue="1">
      <formula>AND(A117&lt;&gt;0,F117=0)</formula>
    </cfRule>
  </conditionalFormatting>
  <conditionalFormatting sqref="C117">
    <cfRule type="expression" dxfId="217" priority="327" stopIfTrue="1">
      <formula>AND(A117&lt;&gt;0,C117=0)</formula>
    </cfRule>
  </conditionalFormatting>
  <conditionalFormatting sqref="D117">
    <cfRule type="expression" dxfId="216" priority="326" stopIfTrue="1">
      <formula>AND(A117&lt;&gt;0,D117=0)</formula>
    </cfRule>
  </conditionalFormatting>
  <conditionalFormatting sqref="E117:G117">
    <cfRule type="expression" dxfId="215" priority="325" stopIfTrue="1">
      <formula>AND(A117&lt;&gt;0,E117=0)</formula>
    </cfRule>
  </conditionalFormatting>
  <conditionalFormatting sqref="G117">
    <cfRule type="expression" dxfId="214" priority="324" stopIfTrue="1">
      <formula>AND(A117&lt;&gt;0,G117=0)</formula>
    </cfRule>
  </conditionalFormatting>
  <conditionalFormatting sqref="A85">
    <cfRule type="containsBlanks" dxfId="213" priority="310" stopIfTrue="1">
      <formula>LEN(TRIM(A85))=0</formula>
    </cfRule>
  </conditionalFormatting>
  <conditionalFormatting sqref="A86 A89:A101">
    <cfRule type="containsBlanks" dxfId="212" priority="289" stopIfTrue="1">
      <formula>LEN(TRIM(A86))=0</formula>
    </cfRule>
  </conditionalFormatting>
  <conditionalFormatting sqref="C118">
    <cfRule type="expression" dxfId="211" priority="288" stopIfTrue="1">
      <formula>AND(A118&lt;&gt;0,C118=0)</formula>
    </cfRule>
  </conditionalFormatting>
  <conditionalFormatting sqref="F118:G118">
    <cfRule type="expression" dxfId="210" priority="286" stopIfTrue="1">
      <formula>AND(A118&lt;&gt;0,F118=0)</formula>
    </cfRule>
  </conditionalFormatting>
  <conditionalFormatting sqref="G118">
    <cfRule type="expression" dxfId="209" priority="285" stopIfTrue="1">
      <formula>AND(A118&lt;&gt;0,G118=0)</formula>
    </cfRule>
  </conditionalFormatting>
  <conditionalFormatting sqref="E118:G118">
    <cfRule type="expression" dxfId="208" priority="284" stopIfTrue="1">
      <formula>AND(A118&lt;&gt;0,E118=0)</formula>
    </cfRule>
  </conditionalFormatting>
  <conditionalFormatting sqref="A118">
    <cfRule type="containsBlanks" dxfId="207" priority="283" stopIfTrue="1">
      <formula>LEN(TRIM(A118))=0</formula>
    </cfRule>
  </conditionalFormatting>
  <conditionalFormatting sqref="A29">
    <cfRule type="containsBlanks" dxfId="206" priority="359" stopIfTrue="1">
      <formula>LEN(TRIM(A29))=0</formula>
    </cfRule>
  </conditionalFormatting>
  <conditionalFormatting sqref="A30">
    <cfRule type="containsBlanks" dxfId="205" priority="358" stopIfTrue="1">
      <formula>LEN(TRIM(A30))=0</formula>
    </cfRule>
  </conditionalFormatting>
  <conditionalFormatting sqref="A87">
    <cfRule type="containsBlanks" dxfId="204" priority="282" stopIfTrue="1">
      <formula>LEN(TRIM(A87))=0</formula>
    </cfRule>
  </conditionalFormatting>
  <conditionalFormatting sqref="D161">
    <cfRule type="expression" dxfId="203" priority="265" stopIfTrue="1">
      <formula>AND(A161&lt;&gt;0,D161=0)</formula>
    </cfRule>
  </conditionalFormatting>
  <conditionalFormatting sqref="E161">
    <cfRule type="expression" dxfId="202" priority="262" stopIfTrue="1">
      <formula>AND(A161&lt;&gt;0,E161=0)</formula>
    </cfRule>
  </conditionalFormatting>
  <conditionalFormatting sqref="D176">
    <cfRule type="expression" dxfId="201" priority="210" stopIfTrue="1">
      <formula>AND(A176&lt;&gt;0,D176=0)</formula>
    </cfRule>
  </conditionalFormatting>
  <conditionalFormatting sqref="A146">
    <cfRule type="containsBlanks" dxfId="200" priority="204" stopIfTrue="1">
      <formula>LEN(TRIM(A146))=0</formula>
    </cfRule>
  </conditionalFormatting>
  <conditionalFormatting sqref="C177">
    <cfRule type="expression" dxfId="199" priority="280" stopIfTrue="1">
      <formula>AND(A177&lt;&gt;0,C177=0)</formula>
    </cfRule>
  </conditionalFormatting>
  <conditionalFormatting sqref="D177 D162:D165">
    <cfRule type="expression" dxfId="198" priority="279" stopIfTrue="1">
      <formula>AND(A162&lt;&gt;0,D162=0)</formula>
    </cfRule>
  </conditionalFormatting>
  <conditionalFormatting sqref="F177:G177 F162:G165">
    <cfRule type="expression" dxfId="197" priority="278" stopIfTrue="1">
      <formula>AND(A162&lt;&gt;0,F162=0)</formula>
    </cfRule>
  </conditionalFormatting>
  <conditionalFormatting sqref="G177 G162:G165">
    <cfRule type="expression" dxfId="196" priority="277" stopIfTrue="1">
      <formula>AND(A162&lt;&gt;0,G162=0)</formula>
    </cfRule>
  </conditionalFormatting>
  <conditionalFormatting sqref="E177:G177 E162:G165">
    <cfRule type="expression" dxfId="195" priority="276" stopIfTrue="1">
      <formula>AND(A162&lt;&gt;0,E162=0)</formula>
    </cfRule>
  </conditionalFormatting>
  <conditionalFormatting sqref="D166:D167">
    <cfRule type="expression" dxfId="194" priority="275" stopIfTrue="1">
      <formula>AND(A166&lt;&gt;0,D166=0)</formula>
    </cfRule>
  </conditionalFormatting>
  <conditionalFormatting sqref="F166:G167">
    <cfRule type="expression" dxfId="193" priority="274" stopIfTrue="1">
      <formula>AND(A166&lt;&gt;0,F166=0)</formula>
    </cfRule>
  </conditionalFormatting>
  <conditionalFormatting sqref="G166:G167">
    <cfRule type="expression" dxfId="192" priority="273" stopIfTrue="1">
      <formula>AND(A166&lt;&gt;0,G166=0)</formula>
    </cfRule>
  </conditionalFormatting>
  <conditionalFormatting sqref="E166:G167">
    <cfRule type="expression" dxfId="191" priority="272" stopIfTrue="1">
      <formula>AND(A166&lt;&gt;0,E166=0)</formula>
    </cfRule>
  </conditionalFormatting>
  <conditionalFormatting sqref="D168:D169">
    <cfRule type="expression" dxfId="190" priority="271" stopIfTrue="1">
      <formula>AND(A168&lt;&gt;0,D168=0)</formula>
    </cfRule>
  </conditionalFormatting>
  <conditionalFormatting sqref="F168:G169">
    <cfRule type="expression" dxfId="189" priority="270" stopIfTrue="1">
      <formula>AND(A168&lt;&gt;0,F168=0)</formula>
    </cfRule>
  </conditionalFormatting>
  <conditionalFormatting sqref="G168:G169">
    <cfRule type="expression" dxfId="188" priority="269" stopIfTrue="1">
      <formula>AND(A168&lt;&gt;0,G168=0)</formula>
    </cfRule>
  </conditionalFormatting>
  <conditionalFormatting sqref="E168:G169">
    <cfRule type="expression" dxfId="187" priority="268" stopIfTrue="1">
      <formula>AND(A168&lt;&gt;0,E168=0)</formula>
    </cfRule>
  </conditionalFormatting>
  <conditionalFormatting sqref="G161">
    <cfRule type="expression" dxfId="186" priority="259" stopIfTrue="1">
      <formula>AND(A161&lt;&gt;0,G161=0)</formula>
    </cfRule>
  </conditionalFormatting>
  <conditionalFormatting sqref="A160:A175 A177">
    <cfRule type="containsBlanks" dxfId="185" priority="267" stopIfTrue="1">
      <formula>LEN(TRIM(A160))=0</formula>
    </cfRule>
  </conditionalFormatting>
  <conditionalFormatting sqref="C161:C169">
    <cfRule type="expression" dxfId="184" priority="266" stopIfTrue="1">
      <formula>AND(A161&lt;&gt;0,C161=0)</formula>
    </cfRule>
  </conditionalFormatting>
  <conditionalFormatting sqref="F161:G161">
    <cfRule type="expression" dxfId="183" priority="261" stopIfTrue="1">
      <formula>AND(A161&lt;&gt;0,F161=0)</formula>
    </cfRule>
  </conditionalFormatting>
  <conditionalFormatting sqref="F161:G161">
    <cfRule type="expression" dxfId="182" priority="260" stopIfTrue="1">
      <formula>AND(B161&lt;&gt;0,F161=0)</formula>
    </cfRule>
  </conditionalFormatting>
  <conditionalFormatting sqref="F170:G174">
    <cfRule type="expression" dxfId="181" priority="258" stopIfTrue="1">
      <formula>AND(A170&lt;&gt;0,F170=0)</formula>
    </cfRule>
  </conditionalFormatting>
  <conditionalFormatting sqref="C170:C174">
    <cfRule type="expression" dxfId="180" priority="257" stopIfTrue="1">
      <formula>AND(A170&lt;&gt;0,C170=0)</formula>
    </cfRule>
  </conditionalFormatting>
  <conditionalFormatting sqref="D172:D174 D170">
    <cfRule type="expression" dxfId="179" priority="256" stopIfTrue="1">
      <formula>AND(A170&lt;&gt;0,D170=0)</formula>
    </cfRule>
  </conditionalFormatting>
  <conditionalFormatting sqref="F171:G171 E170:G170 E172:G174">
    <cfRule type="expression" dxfId="178" priority="255" stopIfTrue="1">
      <formula>AND(A170&lt;&gt;0,E170=0)</formula>
    </cfRule>
  </conditionalFormatting>
  <conditionalFormatting sqref="G170:G174">
    <cfRule type="expression" dxfId="177" priority="254" stopIfTrue="1">
      <formula>AND(A170&lt;&gt;0,G170=0)</formula>
    </cfRule>
  </conditionalFormatting>
  <conditionalFormatting sqref="D171">
    <cfRule type="expression" dxfId="176" priority="253" stopIfTrue="1">
      <formula>AND(A171&lt;&gt;0,D171=0)</formula>
    </cfRule>
  </conditionalFormatting>
  <conditionalFormatting sqref="E171">
    <cfRule type="expression" dxfId="175" priority="252" stopIfTrue="1">
      <formula>AND(A171&lt;&gt;0,E171=0)</formula>
    </cfRule>
  </conditionalFormatting>
  <conditionalFormatting sqref="F175:G175">
    <cfRule type="expression" dxfId="174" priority="251" stopIfTrue="1">
      <formula>AND(A175&lt;&gt;0,F175=0)</formula>
    </cfRule>
  </conditionalFormatting>
  <conditionalFormatting sqref="C175">
    <cfRule type="expression" dxfId="173" priority="250" stopIfTrue="1">
      <formula>AND(A175&lt;&gt;0,C175=0)</formula>
    </cfRule>
  </conditionalFormatting>
  <conditionalFormatting sqref="D175">
    <cfRule type="expression" dxfId="172" priority="249" stopIfTrue="1">
      <formula>AND(A175&lt;&gt;0,D175=0)</formula>
    </cfRule>
  </conditionalFormatting>
  <conditionalFormatting sqref="E175:G175">
    <cfRule type="expression" dxfId="171" priority="248" stopIfTrue="1">
      <formula>AND(A175&lt;&gt;0,E175=0)</formula>
    </cfRule>
  </conditionalFormatting>
  <conditionalFormatting sqref="G175">
    <cfRule type="expression" dxfId="170" priority="247" stopIfTrue="1">
      <formula>AND(A175&lt;&gt;0,G175=0)</formula>
    </cfRule>
  </conditionalFormatting>
  <conditionalFormatting sqref="A143">
    <cfRule type="containsBlanks" dxfId="169" priority="233" stopIfTrue="1">
      <formula>LEN(TRIM(A143))=0</formula>
    </cfRule>
  </conditionalFormatting>
  <conditionalFormatting sqref="A144 A147:A159">
    <cfRule type="containsBlanks" dxfId="168" priority="212" stopIfTrue="1">
      <formula>LEN(TRIM(A144))=0</formula>
    </cfRule>
  </conditionalFormatting>
  <conditionalFormatting sqref="C176">
    <cfRule type="expression" dxfId="167" priority="211" stopIfTrue="1">
      <formula>AND(A176&lt;&gt;0,C176=0)</formula>
    </cfRule>
  </conditionalFormatting>
  <conditionalFormatting sqref="F176:G176">
    <cfRule type="expression" dxfId="166" priority="209" stopIfTrue="1">
      <formula>AND(A176&lt;&gt;0,F176=0)</formula>
    </cfRule>
  </conditionalFormatting>
  <conditionalFormatting sqref="G176">
    <cfRule type="expression" dxfId="165" priority="208" stopIfTrue="1">
      <formula>AND(A176&lt;&gt;0,G176=0)</formula>
    </cfRule>
  </conditionalFormatting>
  <conditionalFormatting sqref="E176:G176">
    <cfRule type="expression" dxfId="164" priority="207" stopIfTrue="1">
      <formula>AND(A176&lt;&gt;0,E176=0)</formula>
    </cfRule>
  </conditionalFormatting>
  <conditionalFormatting sqref="A176">
    <cfRule type="containsBlanks" dxfId="163" priority="206" stopIfTrue="1">
      <formula>LEN(TRIM(A176))=0</formula>
    </cfRule>
  </conditionalFormatting>
  <conditionalFormatting sqref="A145">
    <cfRule type="containsBlanks" dxfId="162" priority="205" stopIfTrue="1">
      <formula>LEN(TRIM(A145))=0</formula>
    </cfRule>
  </conditionalFormatting>
  <conditionalFormatting sqref="D30">
    <cfRule type="expression" dxfId="161" priority="177" stopIfTrue="1">
      <formula>AND(A30&lt;&gt;0,D30=0)</formula>
    </cfRule>
  </conditionalFormatting>
  <conditionalFormatting sqref="E30">
    <cfRule type="expression" dxfId="160" priority="176" stopIfTrue="1">
      <formula>AND(A30&lt;&gt;0,E30=0)</formula>
    </cfRule>
  </conditionalFormatting>
  <conditionalFormatting sqref="D31">
    <cfRule type="expression" dxfId="159" priority="175" stopIfTrue="1">
      <formula>AND(A31&lt;&gt;0,D31=0)</formula>
    </cfRule>
  </conditionalFormatting>
  <conditionalFormatting sqref="E31">
    <cfRule type="expression" dxfId="158" priority="174" stopIfTrue="1">
      <formula>AND(A31&lt;&gt;0,E31=0)</formula>
    </cfRule>
  </conditionalFormatting>
  <conditionalFormatting sqref="D32">
    <cfRule type="expression" dxfId="157" priority="173" stopIfTrue="1">
      <formula>AND(A32&lt;&gt;0,D32=0)</formula>
    </cfRule>
  </conditionalFormatting>
  <conditionalFormatting sqref="E32">
    <cfRule type="expression" dxfId="156" priority="172" stopIfTrue="1">
      <formula>AND(A32&lt;&gt;0,E32=0)</formula>
    </cfRule>
  </conditionalFormatting>
  <conditionalFormatting sqref="F35:G38">
    <cfRule type="expression" dxfId="155" priority="170" stopIfTrue="1">
      <formula>AND(A35&lt;&gt;0,F35=0)</formula>
    </cfRule>
  </conditionalFormatting>
  <conditionalFormatting sqref="G35:G38">
    <cfRule type="expression" dxfId="154" priority="169" stopIfTrue="1">
      <formula>AND(A35&lt;&gt;0,G35=0)</formula>
    </cfRule>
  </conditionalFormatting>
  <conditionalFormatting sqref="F35:G38">
    <cfRule type="expression" dxfId="153" priority="168" stopIfTrue="1">
      <formula>AND(B35&lt;&gt;0,F35=0)</formula>
    </cfRule>
  </conditionalFormatting>
  <conditionalFormatting sqref="G34">
    <cfRule type="expression" dxfId="152" priority="160" stopIfTrue="1">
      <formula>AND(A34&lt;&gt;0,G34=0)</formula>
    </cfRule>
  </conditionalFormatting>
  <conditionalFormatting sqref="C33:C38">
    <cfRule type="expression" dxfId="151" priority="167" stopIfTrue="1">
      <formula>AND(A33&lt;&gt;0,C33=0)</formula>
    </cfRule>
  </conditionalFormatting>
  <conditionalFormatting sqref="D33">
    <cfRule type="expression" dxfId="150" priority="166" stopIfTrue="1">
      <formula>AND(A33&lt;&gt;0,D33=0)</formula>
    </cfRule>
  </conditionalFormatting>
  <conditionalFormatting sqref="F33:G33">
    <cfRule type="expression" dxfId="149" priority="165" stopIfTrue="1">
      <formula>AND(A33&lt;&gt;0,F33=0)</formula>
    </cfRule>
  </conditionalFormatting>
  <conditionalFormatting sqref="G33">
    <cfRule type="expression" dxfId="148" priority="164" stopIfTrue="1">
      <formula>AND(A33&lt;&gt;0,G33=0)</formula>
    </cfRule>
  </conditionalFormatting>
  <conditionalFormatting sqref="E33:G33">
    <cfRule type="expression" dxfId="147" priority="163" stopIfTrue="1">
      <formula>AND(A33&lt;&gt;0,E33=0)</formula>
    </cfRule>
  </conditionalFormatting>
  <conditionalFormatting sqref="F34:G34">
    <cfRule type="expression" dxfId="146" priority="162" stopIfTrue="1">
      <formula>AND(A34&lt;&gt;0,F34=0)</formula>
    </cfRule>
  </conditionalFormatting>
  <conditionalFormatting sqref="F34:G34">
    <cfRule type="expression" dxfId="145" priority="161" stopIfTrue="1">
      <formula>AND(B34&lt;&gt;0,F34=0)</formula>
    </cfRule>
  </conditionalFormatting>
  <conditionalFormatting sqref="D34">
    <cfRule type="expression" dxfId="144" priority="153" stopIfTrue="1">
      <formula>AND(A34&lt;&gt;0,D34=0)</formula>
    </cfRule>
  </conditionalFormatting>
  <conditionalFormatting sqref="E34">
    <cfRule type="expression" dxfId="143" priority="152" stopIfTrue="1">
      <formula>AND(A34&lt;&gt;0,E34=0)</formula>
    </cfRule>
  </conditionalFormatting>
  <conditionalFormatting sqref="D37">
    <cfRule type="expression" dxfId="142" priority="151" stopIfTrue="1">
      <formula>AND(A37&lt;&gt;0,D37=0)</formula>
    </cfRule>
  </conditionalFormatting>
  <conditionalFormatting sqref="E37">
    <cfRule type="expression" dxfId="141" priority="150" stopIfTrue="1">
      <formula>AND(A37&lt;&gt;0,E37=0)</formula>
    </cfRule>
  </conditionalFormatting>
  <conditionalFormatting sqref="D38">
    <cfRule type="expression" dxfId="140" priority="149" stopIfTrue="1">
      <formula>AND(A38&lt;&gt;0,D38=0)</formula>
    </cfRule>
  </conditionalFormatting>
  <conditionalFormatting sqref="E38">
    <cfRule type="expression" dxfId="139" priority="148" stopIfTrue="1">
      <formula>AND(A38&lt;&gt;0,E38=0)</formula>
    </cfRule>
  </conditionalFormatting>
  <conditionalFormatting sqref="D35">
    <cfRule type="expression" dxfId="138" priority="147" stopIfTrue="1">
      <formula>AND(A35&lt;&gt;0,D35=0)</formula>
    </cfRule>
  </conditionalFormatting>
  <conditionalFormatting sqref="E35">
    <cfRule type="expression" dxfId="137" priority="146" stopIfTrue="1">
      <formula>AND(A35&lt;&gt;0,E35=0)</formula>
    </cfRule>
  </conditionalFormatting>
  <conditionalFormatting sqref="D36">
    <cfRule type="expression" dxfId="136" priority="145" stopIfTrue="1">
      <formula>AND(A36&lt;&gt;0,D36=0)</formula>
    </cfRule>
  </conditionalFormatting>
  <conditionalFormatting sqref="E36">
    <cfRule type="expression" dxfId="135" priority="144" stopIfTrue="1">
      <formula>AND(A36&lt;&gt;0,E36=0)</formula>
    </cfRule>
  </conditionalFormatting>
  <conditionalFormatting sqref="F41:G44">
    <cfRule type="expression" dxfId="134" priority="143" stopIfTrue="1">
      <formula>AND(A41&lt;&gt;0,F41=0)</formula>
    </cfRule>
  </conditionalFormatting>
  <conditionalFormatting sqref="G41:G44">
    <cfRule type="expression" dxfId="133" priority="142" stopIfTrue="1">
      <formula>AND(A41&lt;&gt;0,G41=0)</formula>
    </cfRule>
  </conditionalFormatting>
  <conditionalFormatting sqref="F41:G44">
    <cfRule type="expression" dxfId="132" priority="141" stopIfTrue="1">
      <formula>AND(B41&lt;&gt;0,F41=0)</formula>
    </cfRule>
  </conditionalFormatting>
  <conditionalFormatting sqref="G40">
    <cfRule type="expression" dxfId="131" priority="133" stopIfTrue="1">
      <formula>AND(A40&lt;&gt;0,G40=0)</formula>
    </cfRule>
  </conditionalFormatting>
  <conditionalFormatting sqref="C39:C44">
    <cfRule type="expression" dxfId="130" priority="140" stopIfTrue="1">
      <formula>AND(A39&lt;&gt;0,C39=0)</formula>
    </cfRule>
  </conditionalFormatting>
  <conditionalFormatting sqref="D39">
    <cfRule type="expression" dxfId="129" priority="139" stopIfTrue="1">
      <formula>AND(A39&lt;&gt;0,D39=0)</formula>
    </cfRule>
  </conditionalFormatting>
  <conditionalFormatting sqref="F39:G39">
    <cfRule type="expression" dxfId="128" priority="138" stopIfTrue="1">
      <formula>AND(A39&lt;&gt;0,F39=0)</formula>
    </cfRule>
  </conditionalFormatting>
  <conditionalFormatting sqref="G39">
    <cfRule type="expression" dxfId="127" priority="137" stopIfTrue="1">
      <formula>AND(A39&lt;&gt;0,G39=0)</formula>
    </cfRule>
  </conditionalFormatting>
  <conditionalFormatting sqref="E39:G39">
    <cfRule type="expression" dxfId="126" priority="136" stopIfTrue="1">
      <formula>AND(A39&lt;&gt;0,E39=0)</formula>
    </cfRule>
  </conditionalFormatting>
  <conditionalFormatting sqref="F40:G40">
    <cfRule type="expression" dxfId="125" priority="135" stopIfTrue="1">
      <formula>AND(A40&lt;&gt;0,F40=0)</formula>
    </cfRule>
  </conditionalFormatting>
  <conditionalFormatting sqref="F40:G40">
    <cfRule type="expression" dxfId="124" priority="134" stopIfTrue="1">
      <formula>AND(B40&lt;&gt;0,F40=0)</formula>
    </cfRule>
  </conditionalFormatting>
  <conditionalFormatting sqref="D41">
    <cfRule type="expression" dxfId="123" priority="126" stopIfTrue="1">
      <formula>AND(A41&lt;&gt;0,D41=0)</formula>
    </cfRule>
  </conditionalFormatting>
  <conditionalFormatting sqref="E41">
    <cfRule type="expression" dxfId="122" priority="125" stopIfTrue="1">
      <formula>AND(A41&lt;&gt;0,E41=0)</formula>
    </cfRule>
  </conditionalFormatting>
  <conditionalFormatting sqref="D40">
    <cfRule type="expression" dxfId="121" priority="122" stopIfTrue="1">
      <formula>AND(A40&lt;&gt;0,D40=0)</formula>
    </cfRule>
  </conditionalFormatting>
  <conditionalFormatting sqref="E40">
    <cfRule type="expression" dxfId="120" priority="121" stopIfTrue="1">
      <formula>AND(A40&lt;&gt;0,E40=0)</formula>
    </cfRule>
  </conditionalFormatting>
  <conditionalFormatting sqref="D43:D44">
    <cfRule type="expression" dxfId="119" priority="120" stopIfTrue="1">
      <formula>AND(A43&lt;&gt;0,D43=0)</formula>
    </cfRule>
  </conditionalFormatting>
  <conditionalFormatting sqref="E43:E44">
    <cfRule type="expression" dxfId="118" priority="119" stopIfTrue="1">
      <formula>AND(A43&lt;&gt;0,E43=0)</formula>
    </cfRule>
  </conditionalFormatting>
  <conditionalFormatting sqref="D42">
    <cfRule type="expression" dxfId="117" priority="118" stopIfTrue="1">
      <formula>AND(A42&lt;&gt;0,D42=0)</formula>
    </cfRule>
  </conditionalFormatting>
  <conditionalFormatting sqref="E42">
    <cfRule type="expression" dxfId="116" priority="117" stopIfTrue="1">
      <formula>AND(A42&lt;&gt;0,E42=0)</formula>
    </cfRule>
  </conditionalFormatting>
  <conditionalFormatting sqref="D87">
    <cfRule type="expression" dxfId="115" priority="116" stopIfTrue="1">
      <formula>AND(A87&lt;&gt;0,D87=0)</formula>
    </cfRule>
  </conditionalFormatting>
  <conditionalFormatting sqref="F87:G90">
    <cfRule type="expression" dxfId="114" priority="115" stopIfTrue="1">
      <formula>AND(A87&lt;&gt;0,F87=0)</formula>
    </cfRule>
  </conditionalFormatting>
  <conditionalFormatting sqref="G87:G90">
    <cfRule type="expression" dxfId="113" priority="114" stopIfTrue="1">
      <formula>AND(A87&lt;&gt;0,G87=0)</formula>
    </cfRule>
  </conditionalFormatting>
  <conditionalFormatting sqref="E87:G87 F88:G90">
    <cfRule type="expression" dxfId="112" priority="113" stopIfTrue="1">
      <formula>AND(A87&lt;&gt;0,E87=0)</formula>
    </cfRule>
  </conditionalFormatting>
  <conditionalFormatting sqref="G86">
    <cfRule type="expression" dxfId="111" priority="105" stopIfTrue="1">
      <formula>AND(A86&lt;&gt;0,G86=0)</formula>
    </cfRule>
  </conditionalFormatting>
  <conditionalFormatting sqref="C85:C90">
    <cfRule type="expression" dxfId="110" priority="112" stopIfTrue="1">
      <formula>AND(A85&lt;&gt;0,C85=0)</formula>
    </cfRule>
  </conditionalFormatting>
  <conditionalFormatting sqref="D85:D86">
    <cfRule type="expression" dxfId="109" priority="111" stopIfTrue="1">
      <formula>AND(A85&lt;&gt;0,D85=0)</formula>
    </cfRule>
  </conditionalFormatting>
  <conditionalFormatting sqref="F85:G85">
    <cfRule type="expression" dxfId="108" priority="110" stopIfTrue="1">
      <formula>AND(A85&lt;&gt;0,F85=0)</formula>
    </cfRule>
  </conditionalFormatting>
  <conditionalFormatting sqref="G85">
    <cfRule type="expression" dxfId="107" priority="109" stopIfTrue="1">
      <formula>AND(A85&lt;&gt;0,G85=0)</formula>
    </cfRule>
  </conditionalFormatting>
  <conditionalFormatting sqref="E85:G85 E86">
    <cfRule type="expression" dxfId="106" priority="108" stopIfTrue="1">
      <formula>AND(A85&lt;&gt;0,E85=0)</formula>
    </cfRule>
  </conditionalFormatting>
  <conditionalFormatting sqref="F86:G86">
    <cfRule type="expression" dxfId="105" priority="107" stopIfTrue="1">
      <formula>AND(A86&lt;&gt;0,F86=0)</formula>
    </cfRule>
  </conditionalFormatting>
  <conditionalFormatting sqref="F86:G86">
    <cfRule type="expression" dxfId="104" priority="106" stopIfTrue="1">
      <formula>AND(B86&lt;&gt;0,F86=0)</formula>
    </cfRule>
  </conditionalFormatting>
  <conditionalFormatting sqref="D88">
    <cfRule type="expression" dxfId="103" priority="104" stopIfTrue="1">
      <formula>AND(A88&lt;&gt;0,D88=0)</formula>
    </cfRule>
  </conditionalFormatting>
  <conditionalFormatting sqref="E88">
    <cfRule type="expression" dxfId="102" priority="103" stopIfTrue="1">
      <formula>AND(A88&lt;&gt;0,E88=0)</formula>
    </cfRule>
  </conditionalFormatting>
  <conditionalFormatting sqref="D89">
    <cfRule type="expression" dxfId="101" priority="102" stopIfTrue="1">
      <formula>AND(A89&lt;&gt;0,D89=0)</formula>
    </cfRule>
  </conditionalFormatting>
  <conditionalFormatting sqref="E89">
    <cfRule type="expression" dxfId="100" priority="101" stopIfTrue="1">
      <formula>AND(A89&lt;&gt;0,E89=0)</formula>
    </cfRule>
  </conditionalFormatting>
  <conditionalFormatting sqref="D90">
    <cfRule type="expression" dxfId="99" priority="100" stopIfTrue="1">
      <formula>AND(A90&lt;&gt;0,D90=0)</formula>
    </cfRule>
  </conditionalFormatting>
  <conditionalFormatting sqref="E90">
    <cfRule type="expression" dxfId="98" priority="99" stopIfTrue="1">
      <formula>AND(A90&lt;&gt;0,E90=0)</formula>
    </cfRule>
  </conditionalFormatting>
  <conditionalFormatting sqref="F93:G96">
    <cfRule type="expression" dxfId="97" priority="98" stopIfTrue="1">
      <formula>AND(A93&lt;&gt;0,F93=0)</formula>
    </cfRule>
  </conditionalFormatting>
  <conditionalFormatting sqref="G93:G96">
    <cfRule type="expression" dxfId="96" priority="97" stopIfTrue="1">
      <formula>AND(A93&lt;&gt;0,G93=0)</formula>
    </cfRule>
  </conditionalFormatting>
  <conditionalFormatting sqref="F93:G96">
    <cfRule type="expression" dxfId="95" priority="96" stopIfTrue="1">
      <formula>AND(B93&lt;&gt;0,F93=0)</formula>
    </cfRule>
  </conditionalFormatting>
  <conditionalFormatting sqref="G92">
    <cfRule type="expression" dxfId="94" priority="88" stopIfTrue="1">
      <formula>AND(A92&lt;&gt;0,G92=0)</formula>
    </cfRule>
  </conditionalFormatting>
  <conditionalFormatting sqref="C91:C96">
    <cfRule type="expression" dxfId="93" priority="95" stopIfTrue="1">
      <formula>AND(A91&lt;&gt;0,C91=0)</formula>
    </cfRule>
  </conditionalFormatting>
  <conditionalFormatting sqref="D91">
    <cfRule type="expression" dxfId="92" priority="94" stopIfTrue="1">
      <formula>AND(A91&lt;&gt;0,D91=0)</formula>
    </cfRule>
  </conditionalFormatting>
  <conditionalFormatting sqref="F91:G91">
    <cfRule type="expression" dxfId="91" priority="93" stopIfTrue="1">
      <formula>AND(A91&lt;&gt;0,F91=0)</formula>
    </cfRule>
  </conditionalFormatting>
  <conditionalFormatting sqref="G91">
    <cfRule type="expression" dxfId="90" priority="92" stopIfTrue="1">
      <formula>AND(A91&lt;&gt;0,G91=0)</formula>
    </cfRule>
  </conditionalFormatting>
  <conditionalFormatting sqref="E91:G91">
    <cfRule type="expression" dxfId="89" priority="91" stopIfTrue="1">
      <formula>AND(A91&lt;&gt;0,E91=0)</formula>
    </cfRule>
  </conditionalFormatting>
  <conditionalFormatting sqref="F92:G92">
    <cfRule type="expression" dxfId="88" priority="90" stopIfTrue="1">
      <formula>AND(A92&lt;&gt;0,F92=0)</formula>
    </cfRule>
  </conditionalFormatting>
  <conditionalFormatting sqref="F92:G92">
    <cfRule type="expression" dxfId="87" priority="89" stopIfTrue="1">
      <formula>AND(B92&lt;&gt;0,F92=0)</formula>
    </cfRule>
  </conditionalFormatting>
  <conditionalFormatting sqref="D92">
    <cfRule type="expression" dxfId="86" priority="87" stopIfTrue="1">
      <formula>AND(A92&lt;&gt;0,D92=0)</formula>
    </cfRule>
  </conditionalFormatting>
  <conditionalFormatting sqref="E92">
    <cfRule type="expression" dxfId="85" priority="86" stopIfTrue="1">
      <formula>AND(A92&lt;&gt;0,E92=0)</formula>
    </cfRule>
  </conditionalFormatting>
  <conditionalFormatting sqref="D95">
    <cfRule type="expression" dxfId="84" priority="85" stopIfTrue="1">
      <formula>AND(A95&lt;&gt;0,D95=0)</formula>
    </cfRule>
  </conditionalFormatting>
  <conditionalFormatting sqref="E95">
    <cfRule type="expression" dxfId="83" priority="84" stopIfTrue="1">
      <formula>AND(A95&lt;&gt;0,E95=0)</formula>
    </cfRule>
  </conditionalFormatting>
  <conditionalFormatting sqref="D96">
    <cfRule type="expression" dxfId="82" priority="83" stopIfTrue="1">
      <formula>AND(A96&lt;&gt;0,D96=0)</formula>
    </cfRule>
  </conditionalFormatting>
  <conditionalFormatting sqref="E96">
    <cfRule type="expression" dxfId="81" priority="82" stopIfTrue="1">
      <formula>AND(A96&lt;&gt;0,E96=0)</formula>
    </cfRule>
  </conditionalFormatting>
  <conditionalFormatting sqref="D93">
    <cfRule type="expression" dxfId="80" priority="81" stopIfTrue="1">
      <formula>AND(A93&lt;&gt;0,D93=0)</formula>
    </cfRule>
  </conditionalFormatting>
  <conditionalFormatting sqref="E93">
    <cfRule type="expression" dxfId="79" priority="80" stopIfTrue="1">
      <formula>AND(A93&lt;&gt;0,E93=0)</formula>
    </cfRule>
  </conditionalFormatting>
  <conditionalFormatting sqref="D94">
    <cfRule type="expression" dxfId="78" priority="79" stopIfTrue="1">
      <formula>AND(A94&lt;&gt;0,D94=0)</formula>
    </cfRule>
  </conditionalFormatting>
  <conditionalFormatting sqref="E94">
    <cfRule type="expression" dxfId="77" priority="78" stopIfTrue="1">
      <formula>AND(A94&lt;&gt;0,E94=0)</formula>
    </cfRule>
  </conditionalFormatting>
  <conditionalFormatting sqref="F99:G102">
    <cfRule type="expression" dxfId="76" priority="77" stopIfTrue="1">
      <formula>AND(A99&lt;&gt;0,F99=0)</formula>
    </cfRule>
  </conditionalFormatting>
  <conditionalFormatting sqref="G99:G102">
    <cfRule type="expression" dxfId="75" priority="76" stopIfTrue="1">
      <formula>AND(A99&lt;&gt;0,G99=0)</formula>
    </cfRule>
  </conditionalFormatting>
  <conditionalFormatting sqref="F99:G102">
    <cfRule type="expression" dxfId="74" priority="75" stopIfTrue="1">
      <formula>AND(B99&lt;&gt;0,F99=0)</formula>
    </cfRule>
  </conditionalFormatting>
  <conditionalFormatting sqref="G98">
    <cfRule type="expression" dxfId="73" priority="67" stopIfTrue="1">
      <formula>AND(A98&lt;&gt;0,G98=0)</formula>
    </cfRule>
  </conditionalFormatting>
  <conditionalFormatting sqref="C97:C102">
    <cfRule type="expression" dxfId="72" priority="74" stopIfTrue="1">
      <formula>AND(A97&lt;&gt;0,C97=0)</formula>
    </cfRule>
  </conditionalFormatting>
  <conditionalFormatting sqref="D97">
    <cfRule type="expression" dxfId="71" priority="73" stopIfTrue="1">
      <formula>AND(A97&lt;&gt;0,D97=0)</formula>
    </cfRule>
  </conditionalFormatting>
  <conditionalFormatting sqref="F97:G97">
    <cfRule type="expression" dxfId="70" priority="72" stopIfTrue="1">
      <formula>AND(A97&lt;&gt;0,F97=0)</formula>
    </cfRule>
  </conditionalFormatting>
  <conditionalFormatting sqref="G97">
    <cfRule type="expression" dxfId="69" priority="71" stopIfTrue="1">
      <formula>AND(A97&lt;&gt;0,G97=0)</formula>
    </cfRule>
  </conditionalFormatting>
  <conditionalFormatting sqref="E97:G97">
    <cfRule type="expression" dxfId="68" priority="70" stopIfTrue="1">
      <formula>AND(A97&lt;&gt;0,E97=0)</formula>
    </cfRule>
  </conditionalFormatting>
  <conditionalFormatting sqref="F98:G98">
    <cfRule type="expression" dxfId="67" priority="69" stopIfTrue="1">
      <formula>AND(A98&lt;&gt;0,F98=0)</formula>
    </cfRule>
  </conditionalFormatting>
  <conditionalFormatting sqref="F98:G98">
    <cfRule type="expression" dxfId="66" priority="68" stopIfTrue="1">
      <formula>AND(B98&lt;&gt;0,F98=0)</formula>
    </cfRule>
  </conditionalFormatting>
  <conditionalFormatting sqref="D99">
    <cfRule type="expression" dxfId="65" priority="66" stopIfTrue="1">
      <formula>AND(A99&lt;&gt;0,D99=0)</formula>
    </cfRule>
  </conditionalFormatting>
  <conditionalFormatting sqref="E99">
    <cfRule type="expression" dxfId="64" priority="65" stopIfTrue="1">
      <formula>AND(A99&lt;&gt;0,E99=0)</formula>
    </cfRule>
  </conditionalFormatting>
  <conditionalFormatting sqref="D98">
    <cfRule type="expression" dxfId="63" priority="64" stopIfTrue="1">
      <formula>AND(A98&lt;&gt;0,D98=0)</formula>
    </cfRule>
  </conditionalFormatting>
  <conditionalFormatting sqref="E98">
    <cfRule type="expression" dxfId="62" priority="63" stopIfTrue="1">
      <formula>AND(A98&lt;&gt;0,E98=0)</formula>
    </cfRule>
  </conditionalFormatting>
  <conditionalFormatting sqref="D101:D102">
    <cfRule type="expression" dxfId="61" priority="62" stopIfTrue="1">
      <formula>AND(A101&lt;&gt;0,D101=0)</formula>
    </cfRule>
  </conditionalFormatting>
  <conditionalFormatting sqref="E101:E102">
    <cfRule type="expression" dxfId="60" priority="61" stopIfTrue="1">
      <formula>AND(A101&lt;&gt;0,E101=0)</formula>
    </cfRule>
  </conditionalFormatting>
  <conditionalFormatting sqref="D100">
    <cfRule type="expression" dxfId="59" priority="60" stopIfTrue="1">
      <formula>AND(A100&lt;&gt;0,D100=0)</formula>
    </cfRule>
  </conditionalFormatting>
  <conditionalFormatting sqref="E100">
    <cfRule type="expression" dxfId="58" priority="59" stopIfTrue="1">
      <formula>AND(A100&lt;&gt;0,E100=0)</formula>
    </cfRule>
  </conditionalFormatting>
  <conditionalFormatting sqref="D145">
    <cfRule type="expression" dxfId="57" priority="58" stopIfTrue="1">
      <formula>AND(A145&lt;&gt;0,D145=0)</formula>
    </cfRule>
  </conditionalFormatting>
  <conditionalFormatting sqref="F145:G148">
    <cfRule type="expression" dxfId="56" priority="57" stopIfTrue="1">
      <formula>AND(A145&lt;&gt;0,F145=0)</formula>
    </cfRule>
  </conditionalFormatting>
  <conditionalFormatting sqref="G145:G148">
    <cfRule type="expression" dxfId="55" priority="56" stopIfTrue="1">
      <formula>AND(A145&lt;&gt;0,G145=0)</formula>
    </cfRule>
  </conditionalFormatting>
  <conditionalFormatting sqref="E145:G145 F146:G148">
    <cfRule type="expression" dxfId="54" priority="55" stopIfTrue="1">
      <formula>AND(A145&lt;&gt;0,E145=0)</formula>
    </cfRule>
  </conditionalFormatting>
  <conditionalFormatting sqref="G144">
    <cfRule type="expression" dxfId="53" priority="47" stopIfTrue="1">
      <formula>AND(A144&lt;&gt;0,G144=0)</formula>
    </cfRule>
  </conditionalFormatting>
  <conditionalFormatting sqref="C143:C148">
    <cfRule type="expression" dxfId="52" priority="54" stopIfTrue="1">
      <formula>AND(A143&lt;&gt;0,C143=0)</formula>
    </cfRule>
  </conditionalFormatting>
  <conditionalFormatting sqref="D143:D144">
    <cfRule type="expression" dxfId="51" priority="53" stopIfTrue="1">
      <formula>AND(A143&lt;&gt;0,D143=0)</formula>
    </cfRule>
  </conditionalFormatting>
  <conditionalFormatting sqref="F143:G143">
    <cfRule type="expression" dxfId="50" priority="52" stopIfTrue="1">
      <formula>AND(A143&lt;&gt;0,F143=0)</formula>
    </cfRule>
  </conditionalFormatting>
  <conditionalFormatting sqref="G143">
    <cfRule type="expression" dxfId="49" priority="51" stopIfTrue="1">
      <formula>AND(A143&lt;&gt;0,G143=0)</formula>
    </cfRule>
  </conditionalFormatting>
  <conditionalFormatting sqref="E143:G143 E144">
    <cfRule type="expression" dxfId="48" priority="50" stopIfTrue="1">
      <formula>AND(A143&lt;&gt;0,E143=0)</formula>
    </cfRule>
  </conditionalFormatting>
  <conditionalFormatting sqref="F144:G144">
    <cfRule type="expression" dxfId="47" priority="49" stopIfTrue="1">
      <formula>AND(A144&lt;&gt;0,F144=0)</formula>
    </cfRule>
  </conditionalFormatting>
  <conditionalFormatting sqref="F144:G144">
    <cfRule type="expression" dxfId="46" priority="48" stopIfTrue="1">
      <formula>AND(B144&lt;&gt;0,F144=0)</formula>
    </cfRule>
  </conditionalFormatting>
  <conditionalFormatting sqref="D146">
    <cfRule type="expression" dxfId="45" priority="46" stopIfTrue="1">
      <formula>AND(A146&lt;&gt;0,D146=0)</formula>
    </cfRule>
  </conditionalFormatting>
  <conditionalFormatting sqref="E146">
    <cfRule type="expression" dxfId="44" priority="45" stopIfTrue="1">
      <formula>AND(A146&lt;&gt;0,E146=0)</formula>
    </cfRule>
  </conditionalFormatting>
  <conditionalFormatting sqref="D147">
    <cfRule type="expression" dxfId="43" priority="44" stopIfTrue="1">
      <formula>AND(A147&lt;&gt;0,D147=0)</formula>
    </cfRule>
  </conditionalFormatting>
  <conditionalFormatting sqref="E147">
    <cfRule type="expression" dxfId="42" priority="43" stopIfTrue="1">
      <formula>AND(A147&lt;&gt;0,E147=0)</formula>
    </cfRule>
  </conditionalFormatting>
  <conditionalFormatting sqref="D148">
    <cfRule type="expression" dxfId="41" priority="42" stopIfTrue="1">
      <formula>AND(A148&lt;&gt;0,D148=0)</formula>
    </cfRule>
  </conditionalFormatting>
  <conditionalFormatting sqref="E148">
    <cfRule type="expression" dxfId="40" priority="41" stopIfTrue="1">
      <formula>AND(A148&lt;&gt;0,E148=0)</formula>
    </cfRule>
  </conditionalFormatting>
  <conditionalFormatting sqref="F151:G154">
    <cfRule type="expression" dxfId="39" priority="40" stopIfTrue="1">
      <formula>AND(A151&lt;&gt;0,F151=0)</formula>
    </cfRule>
  </conditionalFormatting>
  <conditionalFormatting sqref="G151:G154">
    <cfRule type="expression" dxfId="38" priority="39" stopIfTrue="1">
      <formula>AND(A151&lt;&gt;0,G151=0)</formula>
    </cfRule>
  </conditionalFormatting>
  <conditionalFormatting sqref="F151:G154">
    <cfRule type="expression" dxfId="37" priority="38" stopIfTrue="1">
      <formula>AND(B151&lt;&gt;0,F151=0)</formula>
    </cfRule>
  </conditionalFormatting>
  <conditionalFormatting sqref="G150">
    <cfRule type="expression" dxfId="36" priority="30" stopIfTrue="1">
      <formula>AND(A150&lt;&gt;0,G150=0)</formula>
    </cfRule>
  </conditionalFormatting>
  <conditionalFormatting sqref="C149:C154">
    <cfRule type="expression" dxfId="35" priority="37" stopIfTrue="1">
      <formula>AND(A149&lt;&gt;0,C149=0)</formula>
    </cfRule>
  </conditionalFormatting>
  <conditionalFormatting sqref="D149">
    <cfRule type="expression" dxfId="34" priority="36" stopIfTrue="1">
      <formula>AND(A149&lt;&gt;0,D149=0)</formula>
    </cfRule>
  </conditionalFormatting>
  <conditionalFormatting sqref="F149:G149">
    <cfRule type="expression" dxfId="33" priority="35" stopIfTrue="1">
      <formula>AND(A149&lt;&gt;0,F149=0)</formula>
    </cfRule>
  </conditionalFormatting>
  <conditionalFormatting sqref="G149">
    <cfRule type="expression" dxfId="32" priority="34" stopIfTrue="1">
      <formula>AND(A149&lt;&gt;0,G149=0)</formula>
    </cfRule>
  </conditionalFormatting>
  <conditionalFormatting sqref="E149:G149">
    <cfRule type="expression" dxfId="31" priority="33" stopIfTrue="1">
      <formula>AND(A149&lt;&gt;0,E149=0)</formula>
    </cfRule>
  </conditionalFormatting>
  <conditionalFormatting sqref="F150:G150">
    <cfRule type="expression" dxfId="30" priority="32" stopIfTrue="1">
      <formula>AND(A150&lt;&gt;0,F150=0)</formula>
    </cfRule>
  </conditionalFormatting>
  <conditionalFormatting sqref="F150:G150">
    <cfRule type="expression" dxfId="29" priority="31" stopIfTrue="1">
      <formula>AND(B150&lt;&gt;0,F150=0)</formula>
    </cfRule>
  </conditionalFormatting>
  <conditionalFormatting sqref="D150">
    <cfRule type="expression" dxfId="28" priority="29" stopIfTrue="1">
      <formula>AND(A150&lt;&gt;0,D150=0)</formula>
    </cfRule>
  </conditionalFormatting>
  <conditionalFormatting sqref="E150">
    <cfRule type="expression" dxfId="27" priority="28" stopIfTrue="1">
      <formula>AND(A150&lt;&gt;0,E150=0)</formula>
    </cfRule>
  </conditionalFormatting>
  <conditionalFormatting sqref="D153">
    <cfRule type="expression" dxfId="26" priority="27" stopIfTrue="1">
      <formula>AND(A153&lt;&gt;0,D153=0)</formula>
    </cfRule>
  </conditionalFormatting>
  <conditionalFormatting sqref="E153">
    <cfRule type="expression" dxfId="25" priority="26" stopIfTrue="1">
      <formula>AND(A153&lt;&gt;0,E153=0)</formula>
    </cfRule>
  </conditionalFormatting>
  <conditionalFormatting sqref="D154">
    <cfRule type="expression" dxfId="24" priority="25" stopIfTrue="1">
      <formula>AND(A154&lt;&gt;0,D154=0)</formula>
    </cfRule>
  </conditionalFormatting>
  <conditionalFormatting sqref="E154">
    <cfRule type="expression" dxfId="23" priority="24" stopIfTrue="1">
      <formula>AND(A154&lt;&gt;0,E154=0)</formula>
    </cfRule>
  </conditionalFormatting>
  <conditionalFormatting sqref="D151">
    <cfRule type="expression" dxfId="22" priority="23" stopIfTrue="1">
      <formula>AND(A151&lt;&gt;0,D151=0)</formula>
    </cfRule>
  </conditionalFormatting>
  <conditionalFormatting sqref="E151">
    <cfRule type="expression" dxfId="21" priority="22" stopIfTrue="1">
      <formula>AND(A151&lt;&gt;0,E151=0)</formula>
    </cfRule>
  </conditionalFormatting>
  <conditionalFormatting sqref="D152">
    <cfRule type="expression" dxfId="20" priority="21" stopIfTrue="1">
      <formula>AND(A152&lt;&gt;0,D152=0)</formula>
    </cfRule>
  </conditionalFormatting>
  <conditionalFormatting sqref="E152">
    <cfRule type="expression" dxfId="19" priority="20" stopIfTrue="1">
      <formula>AND(A152&lt;&gt;0,E152=0)</formula>
    </cfRule>
  </conditionalFormatting>
  <conditionalFormatting sqref="F157:G160">
    <cfRule type="expression" dxfId="18" priority="19" stopIfTrue="1">
      <formula>AND(A157&lt;&gt;0,F157=0)</formula>
    </cfRule>
  </conditionalFormatting>
  <conditionalFormatting sqref="G157:G160">
    <cfRule type="expression" dxfId="17" priority="18" stopIfTrue="1">
      <formula>AND(A157&lt;&gt;0,G157=0)</formula>
    </cfRule>
  </conditionalFormatting>
  <conditionalFormatting sqref="F157:G160">
    <cfRule type="expression" dxfId="16" priority="17" stopIfTrue="1">
      <formula>AND(B157&lt;&gt;0,F157=0)</formula>
    </cfRule>
  </conditionalFormatting>
  <conditionalFormatting sqref="G156">
    <cfRule type="expression" dxfId="15" priority="9" stopIfTrue="1">
      <formula>AND(A156&lt;&gt;0,G156=0)</formula>
    </cfRule>
  </conditionalFormatting>
  <conditionalFormatting sqref="C155:C160">
    <cfRule type="expression" dxfId="14" priority="16" stopIfTrue="1">
      <formula>AND(A155&lt;&gt;0,C155=0)</formula>
    </cfRule>
  </conditionalFormatting>
  <conditionalFormatting sqref="D155">
    <cfRule type="expression" dxfId="13" priority="15" stopIfTrue="1">
      <formula>AND(A155&lt;&gt;0,D155=0)</formula>
    </cfRule>
  </conditionalFormatting>
  <conditionalFormatting sqref="F155:G155">
    <cfRule type="expression" dxfId="12" priority="14" stopIfTrue="1">
      <formula>AND(A155&lt;&gt;0,F155=0)</formula>
    </cfRule>
  </conditionalFormatting>
  <conditionalFormatting sqref="G155">
    <cfRule type="expression" dxfId="11" priority="13" stopIfTrue="1">
      <formula>AND(A155&lt;&gt;0,G155=0)</formula>
    </cfRule>
  </conditionalFormatting>
  <conditionalFormatting sqref="E155:G155">
    <cfRule type="expression" dxfId="10" priority="12" stopIfTrue="1">
      <formula>AND(A155&lt;&gt;0,E155=0)</formula>
    </cfRule>
  </conditionalFormatting>
  <conditionalFormatting sqref="F156:G156">
    <cfRule type="expression" dxfId="9" priority="11" stopIfTrue="1">
      <formula>AND(A156&lt;&gt;0,F156=0)</formula>
    </cfRule>
  </conditionalFormatting>
  <conditionalFormatting sqref="F156:G156">
    <cfRule type="expression" dxfId="8" priority="10" stopIfTrue="1">
      <formula>AND(B156&lt;&gt;0,F156=0)</formula>
    </cfRule>
  </conditionalFormatting>
  <conditionalFormatting sqref="D157">
    <cfRule type="expression" dxfId="7" priority="8" stopIfTrue="1">
      <formula>AND(A157&lt;&gt;0,D157=0)</formula>
    </cfRule>
  </conditionalFormatting>
  <conditionalFormatting sqref="E157">
    <cfRule type="expression" dxfId="6" priority="7" stopIfTrue="1">
      <formula>AND(A157&lt;&gt;0,E157=0)</formula>
    </cfRule>
  </conditionalFormatting>
  <conditionalFormatting sqref="D156">
    <cfRule type="expression" dxfId="5" priority="6" stopIfTrue="1">
      <formula>AND(A156&lt;&gt;0,D156=0)</formula>
    </cfRule>
  </conditionalFormatting>
  <conditionalFormatting sqref="E156">
    <cfRule type="expression" dxfId="4" priority="5" stopIfTrue="1">
      <formula>AND(A156&lt;&gt;0,E156=0)</formula>
    </cfRule>
  </conditionalFormatting>
  <conditionalFormatting sqref="D159:D160">
    <cfRule type="expression" dxfId="3" priority="4" stopIfTrue="1">
      <formula>AND(A159&lt;&gt;0,D159=0)</formula>
    </cfRule>
  </conditionalFormatting>
  <conditionalFormatting sqref="E159:E160">
    <cfRule type="expression" dxfId="2" priority="3" stopIfTrue="1">
      <formula>AND(A159&lt;&gt;0,E159=0)</formula>
    </cfRule>
  </conditionalFormatting>
  <conditionalFormatting sqref="D158">
    <cfRule type="expression" dxfId="1" priority="2" stopIfTrue="1">
      <formula>AND(A158&lt;&gt;0,D158=0)</formula>
    </cfRule>
  </conditionalFormatting>
  <conditionalFormatting sqref="E158">
    <cfRule type="expression" dxfId="0" priority="1" stopIfTrue="1">
      <formula>AND(A158&lt;&gt;0,E158=0)</formula>
    </cfRule>
  </conditionalFormatting>
  <dataValidations count="2">
    <dataValidation type="list" allowBlank="1" showInputMessage="1" showErrorMessage="1" sqref="C27:C62 C85:C120 C143:C178" xr:uid="{00000000-0002-0000-0300-000000000000}">
      <formula1>"Foundation, Corporation, Government, Other"</formula1>
    </dataValidation>
    <dataValidation type="list" allowBlank="1" showInputMessage="1" showErrorMessage="1" sqref="B120 B62 B28:B43 B144:B178" xr:uid="{00000000-0002-0000-0300-000001000000}">
      <formula1>#REF!</formula1>
    </dataValidation>
  </dataValidations>
  <pageMargins left="0.7" right="0.7" top="0.75" bottom="0.75" header="0.3" footer="0.3"/>
  <pageSetup orientation="portrait" r:id="rId1"/>
  <ignoredErrors>
    <ignoredError sqref="W27:W62 AJ27:AJ62 W85:W120 W143:W17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AK199"/>
  <sheetViews>
    <sheetView workbookViewId="0">
      <selection activeCell="D5" sqref="D5"/>
    </sheetView>
  </sheetViews>
  <sheetFormatPr defaultRowHeight="12.75" outlineLevelRow="1" x14ac:dyDescent="0.2"/>
  <cols>
    <col min="1" max="1" width="69.28515625" style="20" customWidth="1"/>
    <col min="2" max="2" width="17.28515625" style="122" customWidth="1"/>
    <col min="3" max="3" width="15.5703125" style="20" customWidth="1"/>
    <col min="4" max="5" width="13.5703125" style="20" bestFit="1" customWidth="1"/>
    <col min="6" max="6" width="47.140625" style="20" customWidth="1"/>
    <col min="7" max="16384" width="9.140625" style="20"/>
  </cols>
  <sheetData>
    <row r="1" spans="1:37" ht="18" customHeight="1" x14ac:dyDescent="0.2">
      <c r="A1" s="795" t="s">
        <v>76</v>
      </c>
      <c r="B1" s="796"/>
      <c r="C1" s="796"/>
      <c r="D1" s="796"/>
      <c r="E1" s="796"/>
      <c r="F1" s="796"/>
      <c r="G1" s="796"/>
      <c r="H1" s="796"/>
      <c r="I1" s="796"/>
      <c r="J1" s="796"/>
      <c r="K1" s="796"/>
      <c r="L1" s="796"/>
      <c r="M1" s="19"/>
      <c r="N1" s="19"/>
      <c r="O1" s="19"/>
      <c r="P1" s="19"/>
      <c r="Q1" s="19"/>
      <c r="R1" s="19"/>
      <c r="S1" s="19"/>
      <c r="T1" s="19"/>
      <c r="U1" s="19"/>
      <c r="V1" s="19"/>
      <c r="W1" s="19"/>
      <c r="X1" s="19"/>
      <c r="Y1" s="19"/>
      <c r="Z1" s="19"/>
      <c r="AA1" s="19"/>
      <c r="AB1" s="19"/>
      <c r="AC1" s="19"/>
      <c r="AD1" s="19"/>
      <c r="AE1" s="19"/>
      <c r="AF1" s="19"/>
      <c r="AG1" s="19"/>
      <c r="AH1" s="19"/>
      <c r="AI1" s="19"/>
      <c r="AJ1" s="19"/>
      <c r="AK1" s="19"/>
    </row>
    <row r="2" spans="1:37" ht="40.5" customHeight="1" thickBot="1" x14ac:dyDescent="0.25">
      <c r="A2" s="797" t="s">
        <v>198</v>
      </c>
      <c r="B2" s="798"/>
      <c r="C2" s="798"/>
      <c r="D2" s="798"/>
      <c r="E2" s="798"/>
      <c r="F2" s="798"/>
      <c r="G2" s="798"/>
      <c r="H2" s="798"/>
      <c r="I2" s="798"/>
      <c r="J2" s="798"/>
      <c r="K2" s="798"/>
      <c r="L2" s="798"/>
      <c r="M2" s="19"/>
      <c r="N2" s="19"/>
      <c r="O2" s="19"/>
      <c r="P2" s="19"/>
      <c r="Q2" s="19"/>
      <c r="R2" s="19"/>
      <c r="S2" s="19"/>
      <c r="T2" s="19"/>
      <c r="U2" s="19"/>
      <c r="V2" s="19"/>
      <c r="W2" s="19"/>
      <c r="X2" s="19"/>
      <c r="Y2" s="19"/>
      <c r="Z2" s="19"/>
      <c r="AA2" s="19"/>
      <c r="AB2" s="19"/>
      <c r="AC2" s="19"/>
      <c r="AD2" s="19"/>
      <c r="AE2" s="19"/>
      <c r="AF2" s="19"/>
      <c r="AG2" s="19"/>
      <c r="AH2" s="19"/>
      <c r="AI2" s="19"/>
      <c r="AJ2" s="19"/>
      <c r="AK2" s="19"/>
    </row>
    <row r="3" spans="1:37" s="47" customFormat="1" ht="25.5" x14ac:dyDescent="0.2">
      <c r="A3" s="803"/>
      <c r="B3" s="102" t="s">
        <v>199</v>
      </c>
      <c r="C3" s="799" t="s">
        <v>200</v>
      </c>
      <c r="D3" s="800"/>
      <c r="E3" s="802"/>
      <c r="F3" s="551"/>
      <c r="G3" s="799" t="s">
        <v>201</v>
      </c>
      <c r="H3" s="800"/>
      <c r="I3" s="800"/>
      <c r="J3" s="800"/>
      <c r="K3" s="800"/>
      <c r="L3" s="801"/>
      <c r="M3" s="201"/>
      <c r="N3" s="46"/>
      <c r="O3" s="46"/>
      <c r="P3" s="46"/>
      <c r="Q3" s="46"/>
      <c r="R3" s="46"/>
      <c r="S3" s="46"/>
      <c r="T3" s="46"/>
      <c r="U3" s="46"/>
      <c r="V3" s="46"/>
      <c r="W3" s="46"/>
      <c r="X3" s="46"/>
      <c r="Y3" s="46"/>
      <c r="Z3" s="46"/>
      <c r="AA3" s="46"/>
      <c r="AB3" s="46"/>
      <c r="AC3" s="46"/>
      <c r="AD3" s="46"/>
      <c r="AE3" s="46"/>
      <c r="AF3" s="46"/>
      <c r="AG3" s="46"/>
      <c r="AH3" s="46"/>
      <c r="AI3" s="46"/>
      <c r="AJ3" s="46"/>
      <c r="AK3" s="46"/>
    </row>
    <row r="4" spans="1:37" s="51" customFormat="1" ht="19.5" customHeight="1" x14ac:dyDescent="0.2">
      <c r="A4" s="804"/>
      <c r="B4" s="103" t="str">
        <f>CONCATENATE("FY",'1. Budget Input'!$B3)</f>
        <v>FY2022</v>
      </c>
      <c r="C4" s="103" t="str">
        <f>CONCATENATE("FY",'1. Budget Input'!$B3+1)</f>
        <v>FY2023</v>
      </c>
      <c r="D4" s="103" t="str">
        <f>CONCATENATE("FY",'1. Budget Input'!$B3+2)</f>
        <v>FY2024</v>
      </c>
      <c r="E4" s="103" t="str">
        <f>CONCATENATE("FY",'1. Budget Input'!$B3+3)</f>
        <v>FY2025</v>
      </c>
      <c r="F4" s="552" t="s">
        <v>24</v>
      </c>
      <c r="G4" s="805" t="str">
        <f>CONCATENATE("FY",'1. Budget Input'!$B3+1)</f>
        <v>FY2023</v>
      </c>
      <c r="H4" s="806"/>
      <c r="I4" s="805" t="str">
        <f>CONCATENATE("FY",'1. Budget Input'!$B3+3)</f>
        <v>FY2025</v>
      </c>
      <c r="J4" s="806"/>
      <c r="K4" s="805" t="str">
        <f>CONCATENATE("FY",'1. Budget Input'!$B3+3)</f>
        <v>FY2025</v>
      </c>
      <c r="L4" s="807"/>
      <c r="M4" s="202"/>
      <c r="N4" s="50"/>
      <c r="O4" s="50"/>
      <c r="P4" s="50"/>
      <c r="Q4" s="50"/>
      <c r="R4" s="50"/>
      <c r="S4" s="50"/>
      <c r="T4" s="50"/>
      <c r="U4" s="50"/>
      <c r="V4" s="50"/>
      <c r="W4" s="50"/>
      <c r="X4" s="50"/>
      <c r="Y4" s="50"/>
      <c r="Z4" s="50"/>
      <c r="AA4" s="50"/>
      <c r="AB4" s="50"/>
      <c r="AC4" s="50"/>
      <c r="AD4" s="50"/>
      <c r="AE4" s="50"/>
      <c r="AF4" s="50"/>
      <c r="AG4" s="50"/>
      <c r="AH4" s="50"/>
      <c r="AI4" s="50"/>
      <c r="AJ4" s="50"/>
      <c r="AK4" s="50"/>
    </row>
    <row r="5" spans="1:37" s="56" customFormat="1" ht="15.75" x14ac:dyDescent="0.25">
      <c r="A5" s="558" t="str">
        <f>'1. Budget Input'!A5</f>
        <v>Operating Activity</v>
      </c>
      <c r="B5" s="549"/>
      <c r="C5" s="549"/>
      <c r="D5" s="549"/>
      <c r="E5" s="550"/>
      <c r="F5" s="104"/>
      <c r="G5" s="689" t="s">
        <v>202</v>
      </c>
      <c r="H5" s="690" t="s">
        <v>203</v>
      </c>
      <c r="I5" s="689" t="s">
        <v>202</v>
      </c>
      <c r="J5" s="690" t="s">
        <v>203</v>
      </c>
      <c r="K5" s="689" t="s">
        <v>202</v>
      </c>
      <c r="L5" s="690" t="s">
        <v>203</v>
      </c>
      <c r="M5" s="202"/>
      <c r="N5" s="55"/>
      <c r="O5" s="55"/>
      <c r="P5" s="55"/>
      <c r="Q5" s="55"/>
      <c r="R5" s="55"/>
      <c r="S5" s="55"/>
      <c r="T5" s="55"/>
      <c r="U5" s="55"/>
      <c r="V5" s="55"/>
      <c r="W5" s="55"/>
      <c r="X5" s="55"/>
      <c r="Y5" s="55"/>
      <c r="Z5" s="55"/>
      <c r="AA5" s="55"/>
      <c r="AB5" s="55"/>
      <c r="AC5" s="55"/>
      <c r="AD5" s="55"/>
      <c r="AE5" s="55"/>
      <c r="AF5" s="55"/>
      <c r="AG5" s="55"/>
      <c r="AH5" s="55"/>
      <c r="AI5" s="55"/>
      <c r="AJ5" s="55"/>
      <c r="AK5" s="55"/>
    </row>
    <row r="6" spans="1:37" x14ac:dyDescent="0.2">
      <c r="A6" s="537" t="str">
        <f>'1. Budget Input'!A6</f>
        <v>Revenue</v>
      </c>
      <c r="B6" s="541"/>
      <c r="C6" s="541"/>
      <c r="D6" s="541"/>
      <c r="E6" s="542"/>
      <c r="F6" s="540"/>
      <c r="G6" s="501"/>
      <c r="H6" s="488"/>
      <c r="I6" s="488"/>
      <c r="J6" s="488"/>
      <c r="K6" s="488"/>
      <c r="L6" s="503"/>
      <c r="M6" s="19"/>
      <c r="N6" s="19"/>
      <c r="O6" s="19"/>
      <c r="P6" s="19"/>
      <c r="Q6" s="19"/>
      <c r="R6" s="19"/>
      <c r="S6" s="19"/>
      <c r="T6" s="19"/>
      <c r="U6" s="19"/>
      <c r="V6" s="19"/>
      <c r="W6" s="19"/>
      <c r="X6" s="19"/>
      <c r="Y6" s="19"/>
      <c r="Z6" s="19"/>
      <c r="AA6" s="19"/>
      <c r="AB6" s="19"/>
      <c r="AC6" s="19"/>
      <c r="AD6" s="19"/>
      <c r="AE6" s="19"/>
      <c r="AF6" s="19"/>
      <c r="AG6" s="19"/>
      <c r="AH6" s="19"/>
      <c r="AI6" s="19"/>
      <c r="AJ6" s="19"/>
      <c r="AK6" s="19"/>
    </row>
    <row r="7" spans="1:37" x14ac:dyDescent="0.2">
      <c r="A7" s="60" t="str">
        <f>'1. Budget Input'!A7</f>
        <v>Contributed Income</v>
      </c>
      <c r="B7" s="61"/>
      <c r="C7" s="61"/>
      <c r="D7" s="61"/>
      <c r="E7" s="62"/>
      <c r="F7" s="105"/>
      <c r="G7" s="502"/>
      <c r="H7" s="489"/>
      <c r="I7" s="489"/>
      <c r="J7" s="489"/>
      <c r="K7" s="489"/>
      <c r="L7" s="504"/>
      <c r="M7" s="19"/>
      <c r="N7" s="19"/>
      <c r="O7" s="19"/>
      <c r="P7" s="19"/>
      <c r="Q7" s="19"/>
      <c r="R7" s="19"/>
      <c r="S7" s="19"/>
      <c r="T7" s="19"/>
      <c r="U7" s="19"/>
      <c r="V7" s="19"/>
      <c r="W7" s="19"/>
      <c r="X7" s="19"/>
      <c r="Y7" s="19"/>
      <c r="Z7" s="19"/>
      <c r="AA7" s="19"/>
      <c r="AB7" s="19"/>
      <c r="AC7" s="19"/>
      <c r="AD7" s="19"/>
      <c r="AE7" s="19"/>
      <c r="AF7" s="19"/>
      <c r="AG7" s="19"/>
      <c r="AH7" s="19"/>
      <c r="AI7" s="19"/>
      <c r="AJ7" s="19"/>
      <c r="AK7" s="19"/>
    </row>
    <row r="8" spans="1:37" ht="15.75" customHeight="1" x14ac:dyDescent="0.2">
      <c r="A8" s="108" t="str">
        <f>'3. Contributed Revenue'!A16</f>
        <v>Foundation</v>
      </c>
      <c r="B8" s="82">
        <f>'1. Budget Input'!C8</f>
        <v>0</v>
      </c>
      <c r="C8" s="82">
        <f>'3. Contributed Revenue'!B16</f>
        <v>0</v>
      </c>
      <c r="D8" s="82">
        <f>'3. Contributed Revenue'!C16</f>
        <v>0</v>
      </c>
      <c r="E8" s="82">
        <f>'3. Contributed Revenue'!D16</f>
        <v>0</v>
      </c>
      <c r="F8" s="193" t="s">
        <v>204</v>
      </c>
      <c r="G8" s="500"/>
      <c r="H8" s="490"/>
      <c r="I8" s="490"/>
      <c r="J8" s="490"/>
      <c r="K8" s="490"/>
      <c r="L8" s="505"/>
      <c r="M8" s="19"/>
      <c r="N8" s="19"/>
      <c r="O8" s="19"/>
      <c r="P8" s="19"/>
      <c r="Q8" s="19"/>
      <c r="R8" s="19"/>
      <c r="S8" s="19"/>
      <c r="T8" s="19"/>
      <c r="U8" s="19"/>
      <c r="V8" s="19"/>
      <c r="W8" s="19"/>
      <c r="X8" s="19"/>
      <c r="Y8" s="19"/>
      <c r="Z8" s="19"/>
      <c r="AA8" s="19"/>
      <c r="AB8" s="19"/>
      <c r="AC8" s="19"/>
      <c r="AD8" s="19"/>
      <c r="AE8" s="19"/>
      <c r="AF8" s="19"/>
      <c r="AG8" s="19"/>
      <c r="AH8" s="19"/>
      <c r="AI8" s="19"/>
      <c r="AJ8" s="19"/>
      <c r="AK8" s="19"/>
    </row>
    <row r="9" spans="1:37" collapsed="1" x14ac:dyDescent="0.2">
      <c r="A9" s="108" t="str">
        <f>'3. Contributed Revenue'!A17</f>
        <v>Corporation</v>
      </c>
      <c r="B9" s="82">
        <f>'1. Budget Input'!C10+'1. Budget Input'!C16</f>
        <v>0</v>
      </c>
      <c r="C9" s="82">
        <f>'3. Contributed Revenue'!B17</f>
        <v>0</v>
      </c>
      <c r="D9" s="82">
        <f>'3. Contributed Revenue'!C17</f>
        <v>0</v>
      </c>
      <c r="E9" s="82">
        <f>'3. Contributed Revenue'!D17</f>
        <v>0</v>
      </c>
      <c r="F9" s="193" t="s">
        <v>204</v>
      </c>
      <c r="G9" s="500"/>
      <c r="H9" s="490"/>
      <c r="I9" s="490"/>
      <c r="J9" s="490"/>
      <c r="K9" s="490"/>
      <c r="L9" s="505"/>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x14ac:dyDescent="0.2">
      <c r="A10" s="108" t="str">
        <f>'3. Contributed Revenue'!A18</f>
        <v>Government</v>
      </c>
      <c r="B10" s="82">
        <f>'1. Budget Input'!C12+'1. Budget Input'!C19</f>
        <v>0</v>
      </c>
      <c r="C10" s="82">
        <f>'3. Contributed Revenue'!B18</f>
        <v>0</v>
      </c>
      <c r="D10" s="82">
        <f>'3. Contributed Revenue'!C18</f>
        <v>0</v>
      </c>
      <c r="E10" s="82">
        <f>'3. Contributed Revenue'!D18</f>
        <v>0</v>
      </c>
      <c r="F10" s="193" t="s">
        <v>204</v>
      </c>
      <c r="G10" s="500"/>
      <c r="H10" s="490"/>
      <c r="I10" s="490"/>
      <c r="J10" s="490"/>
      <c r="K10" s="490"/>
      <c r="L10" s="505"/>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2">
      <c r="A11" s="108" t="str">
        <f>'3. Contributed Revenue'!A19</f>
        <v>Other</v>
      </c>
      <c r="B11" s="82">
        <f>'1. Budget Input'!C11</f>
        <v>0</v>
      </c>
      <c r="C11" s="82">
        <f>'3. Contributed Revenue'!B19</f>
        <v>0</v>
      </c>
      <c r="D11" s="82">
        <f>'3. Contributed Revenue'!C19</f>
        <v>0</v>
      </c>
      <c r="E11" s="82">
        <f>'3. Contributed Revenue'!D19</f>
        <v>0</v>
      </c>
      <c r="F11" s="193" t="s">
        <v>204</v>
      </c>
      <c r="G11" s="500"/>
      <c r="H11" s="490"/>
      <c r="I11" s="490"/>
      <c r="J11" s="490"/>
      <c r="K11" s="490"/>
      <c r="L11" s="505"/>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2">
      <c r="A12" s="170" t="s">
        <v>28</v>
      </c>
      <c r="B12" s="192">
        <v>0</v>
      </c>
      <c r="C12" s="192">
        <v>0</v>
      </c>
      <c r="D12" s="192">
        <v>0</v>
      </c>
      <c r="E12" s="192">
        <v>0</v>
      </c>
      <c r="F12" s="200"/>
      <c r="G12" s="236">
        <v>0</v>
      </c>
      <c r="H12" s="192">
        <v>0</v>
      </c>
      <c r="I12" s="236">
        <v>0</v>
      </c>
      <c r="J12" s="192">
        <v>0</v>
      </c>
      <c r="K12" s="236">
        <v>0</v>
      </c>
      <c r="L12" s="506">
        <v>0</v>
      </c>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2">
      <c r="A13" s="65" t="str">
        <f>'1. Budget Input'!A13</f>
        <v>Total Contributions</v>
      </c>
      <c r="B13" s="190">
        <f>SUM(B8:B12)</f>
        <v>0</v>
      </c>
      <c r="C13" s="190">
        <f>SUM(C8:C12)</f>
        <v>0</v>
      </c>
      <c r="D13" s="190">
        <f>SUM(D8:D12)</f>
        <v>0</v>
      </c>
      <c r="E13" s="191">
        <f>SUM(E8:E12)</f>
        <v>0</v>
      </c>
      <c r="F13" s="106"/>
      <c r="G13" s="525"/>
      <c r="H13" s="526"/>
      <c r="I13" s="526"/>
      <c r="J13" s="526"/>
      <c r="K13" s="526"/>
      <c r="L13" s="55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2">
      <c r="A14" s="68" t="str">
        <f>'1. Budget Input'!A14</f>
        <v>Earned &amp; Other Income</v>
      </c>
      <c r="B14" s="61"/>
      <c r="C14" s="61"/>
      <c r="D14" s="61"/>
      <c r="E14" s="62"/>
      <c r="F14" s="107"/>
      <c r="G14" s="560"/>
      <c r="H14" s="492"/>
      <c r="I14" s="492"/>
      <c r="J14" s="492"/>
      <c r="K14" s="492"/>
      <c r="L14" s="508"/>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2">
      <c r="A15" s="581" t="str">
        <f>'1. Budget Input'!A15</f>
        <v>Program Income</v>
      </c>
      <c r="B15" s="82">
        <f>'1. Budget Input'!C15</f>
        <v>0</v>
      </c>
      <c r="C15" s="82">
        <f t="shared" ref="C15:C21" si="0">IF(G15=0,(B15+H15),B15*(1+G15))</f>
        <v>0</v>
      </c>
      <c r="D15" s="82">
        <f t="shared" ref="D15:D21" si="1">IF(I15=0,(C15+J15),C15*(1+I15))</f>
        <v>0</v>
      </c>
      <c r="E15" s="83">
        <f t="shared" ref="E15:E21" si="2">IF(K15=0,(D15+L15),D15*(1+K15))</f>
        <v>0</v>
      </c>
      <c r="F15" s="193"/>
      <c r="G15" s="523">
        <v>0</v>
      </c>
      <c r="H15" s="63">
        <v>0</v>
      </c>
      <c r="I15" s="164">
        <v>0</v>
      </c>
      <c r="J15" s="63">
        <v>0</v>
      </c>
      <c r="K15" s="164">
        <v>0</v>
      </c>
      <c r="L15" s="64">
        <v>0</v>
      </c>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2">
      <c r="A16" s="581" t="str">
        <f>'1. Budget Input'!A16</f>
        <v>Membership Fees</v>
      </c>
      <c r="B16" s="82">
        <f>'1. Budget Input'!C16</f>
        <v>0</v>
      </c>
      <c r="C16" s="82">
        <f t="shared" si="0"/>
        <v>0</v>
      </c>
      <c r="D16" s="82">
        <f t="shared" si="1"/>
        <v>0</v>
      </c>
      <c r="E16" s="83">
        <f t="shared" si="2"/>
        <v>0</v>
      </c>
      <c r="F16" s="193"/>
      <c r="G16" s="523">
        <v>0</v>
      </c>
      <c r="H16" s="63">
        <v>0</v>
      </c>
      <c r="I16" s="164">
        <v>0</v>
      </c>
      <c r="J16" s="63">
        <v>0</v>
      </c>
      <c r="K16" s="164">
        <v>0</v>
      </c>
      <c r="L16" s="64">
        <v>0</v>
      </c>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2">
      <c r="A17" s="581" t="str">
        <f>'1. Budget Input'!A17</f>
        <v>Other</v>
      </c>
      <c r="B17" s="82">
        <f>'1. Budget Input'!C17</f>
        <v>0</v>
      </c>
      <c r="C17" s="82">
        <f t="shared" si="0"/>
        <v>0</v>
      </c>
      <c r="D17" s="82">
        <f t="shared" si="1"/>
        <v>0</v>
      </c>
      <c r="E17" s="83">
        <f t="shared" si="2"/>
        <v>0</v>
      </c>
      <c r="F17" s="193"/>
      <c r="G17" s="523">
        <v>0</v>
      </c>
      <c r="H17" s="63">
        <v>0</v>
      </c>
      <c r="I17" s="164">
        <v>0</v>
      </c>
      <c r="J17" s="63">
        <v>0</v>
      </c>
      <c r="K17" s="164">
        <v>0</v>
      </c>
      <c r="L17" s="64">
        <v>0</v>
      </c>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2">
      <c r="A18" s="581" t="str">
        <f>'1. Budget Input'!A18</f>
        <v>Other</v>
      </c>
      <c r="B18" s="82">
        <f>'1. Budget Input'!C18</f>
        <v>0</v>
      </c>
      <c r="C18" s="82">
        <f t="shared" si="0"/>
        <v>0</v>
      </c>
      <c r="D18" s="82">
        <f t="shared" si="1"/>
        <v>0</v>
      </c>
      <c r="E18" s="83">
        <f t="shared" si="2"/>
        <v>0</v>
      </c>
      <c r="F18" s="193"/>
      <c r="G18" s="523">
        <v>0</v>
      </c>
      <c r="H18" s="63">
        <v>0</v>
      </c>
      <c r="I18" s="164">
        <v>0</v>
      </c>
      <c r="J18" s="63">
        <v>0</v>
      </c>
      <c r="K18" s="164">
        <v>0</v>
      </c>
      <c r="L18" s="64">
        <v>0</v>
      </c>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hidden="1" outlineLevel="1" x14ac:dyDescent="0.2">
      <c r="A19" s="581" t="str">
        <f>'1. Budget Input'!A19</f>
        <v>Other</v>
      </c>
      <c r="B19" s="82">
        <f>'1. Budget Input'!C19</f>
        <v>0</v>
      </c>
      <c r="C19" s="82">
        <f t="shared" si="0"/>
        <v>0</v>
      </c>
      <c r="D19" s="82">
        <f t="shared" si="1"/>
        <v>0</v>
      </c>
      <c r="E19" s="83">
        <f t="shared" si="2"/>
        <v>0</v>
      </c>
      <c r="F19" s="193"/>
      <c r="G19" s="523">
        <v>0</v>
      </c>
      <c r="H19" s="63">
        <v>0</v>
      </c>
      <c r="I19" s="164">
        <v>0</v>
      </c>
      <c r="J19" s="63">
        <v>0</v>
      </c>
      <c r="K19" s="164">
        <v>0</v>
      </c>
      <c r="L19" s="64">
        <v>0</v>
      </c>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hidden="1" outlineLevel="1" x14ac:dyDescent="0.2">
      <c r="A20" s="581" t="str">
        <f>'1. Budget Input'!A20</f>
        <v>Other</v>
      </c>
      <c r="B20" s="82">
        <f>'1. Budget Input'!C20</f>
        <v>0</v>
      </c>
      <c r="C20" s="82">
        <f t="shared" si="0"/>
        <v>0</v>
      </c>
      <c r="D20" s="82">
        <f t="shared" si="1"/>
        <v>0</v>
      </c>
      <c r="E20" s="83">
        <f t="shared" si="2"/>
        <v>0</v>
      </c>
      <c r="F20" s="193"/>
      <c r="G20" s="523">
        <v>0</v>
      </c>
      <c r="H20" s="63">
        <v>0</v>
      </c>
      <c r="I20" s="164">
        <v>0</v>
      </c>
      <c r="J20" s="63">
        <v>0</v>
      </c>
      <c r="K20" s="164">
        <v>0</v>
      </c>
      <c r="L20" s="64">
        <v>0</v>
      </c>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hidden="1" outlineLevel="1" x14ac:dyDescent="0.2">
      <c r="A21" s="589" t="str">
        <f>'1. Budget Input'!A21</f>
        <v>Other</v>
      </c>
      <c r="B21" s="82">
        <f>'1. Budget Input'!C21</f>
        <v>0</v>
      </c>
      <c r="C21" s="82">
        <f t="shared" si="0"/>
        <v>0</v>
      </c>
      <c r="D21" s="82">
        <f t="shared" si="1"/>
        <v>0</v>
      </c>
      <c r="E21" s="83">
        <f t="shared" si="2"/>
        <v>0</v>
      </c>
      <c r="F21" s="193"/>
      <c r="G21" s="523">
        <v>0</v>
      </c>
      <c r="H21" s="63">
        <v>0</v>
      </c>
      <c r="I21" s="164">
        <v>0</v>
      </c>
      <c r="J21" s="63">
        <v>0</v>
      </c>
      <c r="K21" s="164">
        <v>0</v>
      </c>
      <c r="L21" s="64">
        <v>0</v>
      </c>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collapsed="1" x14ac:dyDescent="0.2">
      <c r="A22" s="65" t="str">
        <f>'1. Budget Input'!A22</f>
        <v>Total Earned &amp; Other Income</v>
      </c>
      <c r="B22" s="190">
        <f>SUM(B15:B21)</f>
        <v>0</v>
      </c>
      <c r="C22" s="190">
        <f>SUM(C15:C21)</f>
        <v>0</v>
      </c>
      <c r="D22" s="190">
        <f>SUM(D15:D21)</f>
        <v>0</v>
      </c>
      <c r="E22" s="191">
        <f>SUM(E15:E21)</f>
        <v>0</v>
      </c>
      <c r="F22" s="106"/>
      <c r="G22" s="520"/>
      <c r="H22" s="491"/>
      <c r="I22" s="491"/>
      <c r="J22" s="491"/>
      <c r="K22" s="491"/>
      <c r="L22" s="507"/>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2">
      <c r="A23" s="70" t="str">
        <f>'1. Budget Input'!A23</f>
        <v>Total Revenue</v>
      </c>
      <c r="B23" s="71">
        <f>B13+B22</f>
        <v>0</v>
      </c>
      <c r="C23" s="71">
        <f>C13+C22</f>
        <v>0</v>
      </c>
      <c r="D23" s="71">
        <f>D13+D22</f>
        <v>0</v>
      </c>
      <c r="E23" s="72">
        <f>E13+E22</f>
        <v>0</v>
      </c>
      <c r="F23" s="111"/>
      <c r="G23" s="521"/>
      <c r="H23" s="493"/>
      <c r="I23" s="493"/>
      <c r="J23" s="493"/>
      <c r="K23" s="493"/>
      <c r="L23" s="510"/>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2">
      <c r="A24" s="73" t="str">
        <f>'1. Budget Input'!A24</f>
        <v>Expenses</v>
      </c>
      <c r="B24" s="74">
        <f>'1. Budget Input'!C24</f>
        <v>0</v>
      </c>
      <c r="C24" s="74"/>
      <c r="D24" s="74"/>
      <c r="E24" s="75"/>
      <c r="F24" s="112"/>
      <c r="G24" s="522"/>
      <c r="H24" s="494"/>
      <c r="I24" s="494"/>
      <c r="J24" s="494"/>
      <c r="K24" s="494"/>
      <c r="L24" s="511"/>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2">
      <c r="A25" s="76" t="str">
        <f>'1. Budget Input'!A25</f>
        <v>Personnel Expense</v>
      </c>
      <c r="B25" s="82"/>
      <c r="C25" s="63"/>
      <c r="D25" s="63"/>
      <c r="E25" s="64"/>
      <c r="F25" s="193"/>
      <c r="G25" s="500"/>
      <c r="H25" s="490"/>
      <c r="I25" s="490"/>
      <c r="J25" s="490"/>
      <c r="K25" s="490"/>
      <c r="L25" s="505"/>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2">
      <c r="A26" s="77" t="str">
        <f>'1. Budget Input'!A26</f>
        <v>Salaries &amp; Wages</v>
      </c>
      <c r="B26" s="82">
        <f>'1. Budget Input'!C26</f>
        <v>0</v>
      </c>
      <c r="C26" s="232">
        <f>'2. Staffing Worksheet'!F65</f>
        <v>0</v>
      </c>
      <c r="D26" s="232">
        <f>'2. Staffing Worksheet'!H65</f>
        <v>0</v>
      </c>
      <c r="E26" s="233">
        <f>'2. Staffing Worksheet'!J65</f>
        <v>0</v>
      </c>
      <c r="F26" s="193" t="s">
        <v>205</v>
      </c>
      <c r="G26" s="500"/>
      <c r="H26" s="490"/>
      <c r="I26" s="490"/>
      <c r="J26" s="490"/>
      <c r="K26" s="490"/>
      <c r="L26" s="505"/>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2">
      <c r="A27" s="77" t="str">
        <f>'1. Budget Input'!A27</f>
        <v>Payroll Tax, Benefits and Other Personnel Expense</v>
      </c>
      <c r="B27" s="82"/>
      <c r="C27" s="232"/>
      <c r="D27" s="232"/>
      <c r="E27" s="233"/>
      <c r="F27" s="193" t="s">
        <v>205</v>
      </c>
      <c r="G27" s="500"/>
      <c r="H27" s="490"/>
      <c r="I27" s="490"/>
      <c r="J27" s="490"/>
      <c r="K27" s="490"/>
      <c r="L27" s="505"/>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2">
      <c r="A28" s="114" t="str">
        <f>'2. Staffing Worksheet'!B67</f>
        <v>Other Benefit</v>
      </c>
      <c r="B28" s="82">
        <f>'1. Budget Input'!C28</f>
        <v>0</v>
      </c>
      <c r="C28" s="232" t="str">
        <f>'2. Staffing Worksheet'!F67</f>
        <v/>
      </c>
      <c r="D28" s="232" t="str">
        <f>'2. Staffing Worksheet'!H67</f>
        <v/>
      </c>
      <c r="E28" s="233" t="str">
        <f>'2. Staffing Worksheet'!J67</f>
        <v/>
      </c>
      <c r="F28" s="193" t="s">
        <v>205</v>
      </c>
      <c r="G28" s="500"/>
      <c r="H28" s="490"/>
      <c r="I28" s="490"/>
      <c r="J28" s="490"/>
      <c r="K28" s="490"/>
      <c r="L28" s="505"/>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2">
      <c r="A29" s="114" t="str">
        <f>'2. Staffing Worksheet'!B68</f>
        <v>Other Benefit</v>
      </c>
      <c r="B29" s="82">
        <f>'1. Budget Input'!C29</f>
        <v>0</v>
      </c>
      <c r="C29" s="232" t="str">
        <f>'2. Staffing Worksheet'!F68</f>
        <v/>
      </c>
      <c r="D29" s="232" t="str">
        <f>'2. Staffing Worksheet'!H68</f>
        <v/>
      </c>
      <c r="E29" s="233" t="str">
        <f>'2. Staffing Worksheet'!J68</f>
        <v/>
      </c>
      <c r="F29" s="193" t="s">
        <v>205</v>
      </c>
      <c r="G29" s="500"/>
      <c r="H29" s="490"/>
      <c r="I29" s="490"/>
      <c r="J29" s="490"/>
      <c r="K29" s="490"/>
      <c r="L29" s="505"/>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2">
      <c r="A30" s="114" t="str">
        <f>'2. Staffing Worksheet'!B69</f>
        <v>Other Benefit</v>
      </c>
      <c r="B30" s="82">
        <f>'1. Budget Input'!C30</f>
        <v>0</v>
      </c>
      <c r="C30" s="232" t="str">
        <f>'2. Staffing Worksheet'!F69</f>
        <v/>
      </c>
      <c r="D30" s="232" t="str">
        <f>'2. Staffing Worksheet'!H69</f>
        <v/>
      </c>
      <c r="E30" s="233" t="str">
        <f>'2. Staffing Worksheet'!J69</f>
        <v/>
      </c>
      <c r="F30" s="193" t="s">
        <v>205</v>
      </c>
      <c r="G30" s="500"/>
      <c r="H30" s="490"/>
      <c r="I30" s="490"/>
      <c r="J30" s="490"/>
      <c r="K30" s="490"/>
      <c r="L30" s="505"/>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2">
      <c r="A31" s="114" t="str">
        <f>'2. Staffing Worksheet'!B70</f>
        <v>Other Benefit</v>
      </c>
      <c r="B31" s="82">
        <f>'1. Budget Input'!C31</f>
        <v>0</v>
      </c>
      <c r="C31" s="232" t="str">
        <f>'2. Staffing Worksheet'!F70</f>
        <v/>
      </c>
      <c r="D31" s="232" t="str">
        <f>'2. Staffing Worksheet'!H70</f>
        <v/>
      </c>
      <c r="E31" s="233" t="str">
        <f>'2. Staffing Worksheet'!J70</f>
        <v/>
      </c>
      <c r="F31" s="193" t="s">
        <v>205</v>
      </c>
      <c r="G31" s="500"/>
      <c r="H31" s="490"/>
      <c r="I31" s="490"/>
      <c r="J31" s="490"/>
      <c r="K31" s="490"/>
      <c r="L31" s="505"/>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ht="12.75" customHeight="1" x14ac:dyDescent="0.2">
      <c r="A32" s="114" t="str">
        <f>'2. Staffing Worksheet'!B71</f>
        <v>Other Benefit</v>
      </c>
      <c r="B32" s="82">
        <f>'1. Budget Input'!C32</f>
        <v>0</v>
      </c>
      <c r="C32" s="232" t="str">
        <f>'2. Staffing Worksheet'!F71</f>
        <v/>
      </c>
      <c r="D32" s="232" t="str">
        <f>'2. Staffing Worksheet'!H71</f>
        <v/>
      </c>
      <c r="E32" s="233" t="str">
        <f>'2. Staffing Worksheet'!J71</f>
        <v/>
      </c>
      <c r="F32" s="193" t="s">
        <v>205</v>
      </c>
      <c r="G32" s="500"/>
      <c r="H32" s="490"/>
      <c r="I32" s="490"/>
      <c r="J32" s="490"/>
      <c r="K32" s="490"/>
      <c r="L32" s="505"/>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7" hidden="1" outlineLevel="1" x14ac:dyDescent="0.2">
      <c r="A33" s="114" t="str">
        <f>'2. Staffing Worksheet'!B72</f>
        <v>Other Benefit</v>
      </c>
      <c r="B33" s="82">
        <f>'1. Budget Input'!C33</f>
        <v>0</v>
      </c>
      <c r="C33" s="232" t="str">
        <f>'2. Staffing Worksheet'!F72</f>
        <v/>
      </c>
      <c r="D33" s="232" t="str">
        <f>'2. Staffing Worksheet'!H72</f>
        <v/>
      </c>
      <c r="E33" s="233" t="str">
        <f>'2. Staffing Worksheet'!J72</f>
        <v/>
      </c>
      <c r="F33" s="193"/>
      <c r="G33" s="500"/>
      <c r="H33" s="490"/>
      <c r="I33" s="490"/>
      <c r="J33" s="490"/>
      <c r="K33" s="490"/>
      <c r="L33" s="505"/>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row>
    <row r="34" spans="1:37" hidden="1" outlineLevel="1" x14ac:dyDescent="0.2">
      <c r="A34" s="114" t="str">
        <f>'2. Staffing Worksheet'!B73</f>
        <v>Other Benefit</v>
      </c>
      <c r="B34" s="82">
        <f>'1. Budget Input'!C34</f>
        <v>0</v>
      </c>
      <c r="C34" s="232" t="str">
        <f>'2. Staffing Worksheet'!F73</f>
        <v/>
      </c>
      <c r="D34" s="232" t="str">
        <f>'2. Staffing Worksheet'!H73</f>
        <v/>
      </c>
      <c r="E34" s="233" t="str">
        <f>'2. Staffing Worksheet'!J73</f>
        <v/>
      </c>
      <c r="F34" s="193"/>
      <c r="G34" s="500"/>
      <c r="H34" s="490"/>
      <c r="I34" s="490"/>
      <c r="J34" s="490"/>
      <c r="K34" s="490"/>
      <c r="L34" s="505"/>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row>
    <row r="35" spans="1:37" hidden="1" outlineLevel="1" x14ac:dyDescent="0.2">
      <c r="A35" s="114" t="str">
        <f>'2. Staffing Worksheet'!B74</f>
        <v>Other Benefit</v>
      </c>
      <c r="B35" s="82">
        <f>'1. Budget Input'!C35</f>
        <v>0</v>
      </c>
      <c r="C35" s="232" t="str">
        <f>'2. Staffing Worksheet'!F74</f>
        <v/>
      </c>
      <c r="D35" s="232" t="str">
        <f>'2. Staffing Worksheet'!H74</f>
        <v/>
      </c>
      <c r="E35" s="233" t="str">
        <f>'2. Staffing Worksheet'!J74</f>
        <v/>
      </c>
      <c r="F35" s="193"/>
      <c r="G35" s="500"/>
      <c r="H35" s="490"/>
      <c r="I35" s="490"/>
      <c r="J35" s="490"/>
      <c r="K35" s="490"/>
      <c r="L35" s="505"/>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row>
    <row r="36" spans="1:37" hidden="1" outlineLevel="1" x14ac:dyDescent="0.2">
      <c r="A36" s="114" t="str">
        <f>'2. Staffing Worksheet'!B75</f>
        <v>Other Benefit</v>
      </c>
      <c r="B36" s="82">
        <f>'1. Budget Input'!C36</f>
        <v>0</v>
      </c>
      <c r="C36" s="232" t="str">
        <f>'2. Staffing Worksheet'!F75</f>
        <v/>
      </c>
      <c r="D36" s="232" t="str">
        <f>'2. Staffing Worksheet'!H75</f>
        <v/>
      </c>
      <c r="E36" s="233" t="str">
        <f>'2. Staffing Worksheet'!J75</f>
        <v/>
      </c>
      <c r="F36" s="193"/>
      <c r="G36" s="500"/>
      <c r="H36" s="490"/>
      <c r="I36" s="490"/>
      <c r="J36" s="490"/>
      <c r="K36" s="490"/>
      <c r="L36" s="505"/>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idden="1" outlineLevel="1" x14ac:dyDescent="0.2">
      <c r="A37" s="114" t="str">
        <f>'2. Staffing Worksheet'!B76</f>
        <v>Other Benefit</v>
      </c>
      <c r="B37" s="82">
        <f>'1. Budget Input'!C36</f>
        <v>0</v>
      </c>
      <c r="C37" s="232" t="str">
        <f>'2. Staffing Worksheet'!F76</f>
        <v/>
      </c>
      <c r="D37" s="232" t="str">
        <f>'2. Staffing Worksheet'!H76</f>
        <v/>
      </c>
      <c r="E37" s="233" t="str">
        <f>'2. Staffing Worksheet'!J76</f>
        <v/>
      </c>
      <c r="F37" s="193"/>
      <c r="G37" s="500"/>
      <c r="H37" s="490"/>
      <c r="I37" s="490"/>
      <c r="J37" s="490"/>
      <c r="K37" s="490"/>
      <c r="L37" s="505"/>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idden="1" outlineLevel="1" x14ac:dyDescent="0.2">
      <c r="A38" s="237" t="str">
        <f>'2. Staffing Worksheet'!B77</f>
        <v>Other Benefit</v>
      </c>
      <c r="B38" s="82">
        <f>'1. Budget Input'!C38</f>
        <v>0</v>
      </c>
      <c r="C38" s="232" t="str">
        <f>'2. Staffing Worksheet'!F77</f>
        <v/>
      </c>
      <c r="D38" s="232" t="str">
        <f>'2. Staffing Worksheet'!H77</f>
        <v/>
      </c>
      <c r="E38" s="233" t="str">
        <f>'2. Staffing Worksheet'!J77</f>
        <v/>
      </c>
      <c r="F38" s="193"/>
      <c r="G38" s="500"/>
      <c r="H38" s="490"/>
      <c r="I38" s="490"/>
      <c r="J38" s="490"/>
      <c r="K38" s="490"/>
      <c r="L38" s="505"/>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s="51" customFormat="1" collapsed="1" x14ac:dyDescent="0.2">
      <c r="A39" s="587" t="str">
        <f>'1. Budget Input'!A39</f>
        <v>Payroll Tax &amp; Benefits Total</v>
      </c>
      <c r="B39" s="190">
        <f>'1. Budget Input'!C39</f>
        <v>0</v>
      </c>
      <c r="C39" s="190">
        <f>SUM(C28:C38)</f>
        <v>0</v>
      </c>
      <c r="D39" s="190">
        <f>SUM(D28:D38)</f>
        <v>0</v>
      </c>
      <c r="E39" s="191">
        <f>SUM(E28:E38)</f>
        <v>0</v>
      </c>
      <c r="F39" s="588"/>
      <c r="G39" s="520"/>
      <c r="H39" s="491"/>
      <c r="I39" s="491"/>
      <c r="J39" s="491"/>
      <c r="K39" s="491"/>
      <c r="L39" s="507"/>
      <c r="M39" s="50"/>
      <c r="N39" s="19"/>
      <c r="O39" s="19"/>
      <c r="P39" s="19"/>
      <c r="Q39" s="19"/>
      <c r="R39" s="50"/>
      <c r="S39" s="50"/>
      <c r="T39" s="50"/>
      <c r="U39" s="50"/>
      <c r="V39" s="50"/>
      <c r="W39" s="50"/>
      <c r="X39" s="50"/>
      <c r="Y39" s="50"/>
      <c r="Z39" s="50"/>
      <c r="AA39" s="50"/>
      <c r="AB39" s="50"/>
      <c r="AC39" s="50"/>
      <c r="AD39" s="50"/>
      <c r="AE39" s="50"/>
      <c r="AF39" s="50"/>
      <c r="AG39" s="50"/>
      <c r="AH39" s="50"/>
      <c r="AI39" s="50"/>
      <c r="AJ39" s="50"/>
      <c r="AK39" s="50"/>
    </row>
    <row r="40" spans="1:37" x14ac:dyDescent="0.2">
      <c r="A40" s="76" t="str">
        <f>'1. Budget Input'!A40</f>
        <v>Personnel Expense Total</v>
      </c>
      <c r="B40" s="80">
        <f>'1. Budget Input'!C40</f>
        <v>0</v>
      </c>
      <c r="C40" s="80">
        <f>SUM(C26,C39)</f>
        <v>0</v>
      </c>
      <c r="D40" s="80">
        <f>SUM(D26,D39)</f>
        <v>0</v>
      </c>
      <c r="E40" s="81">
        <f>SUM(E26,E39)</f>
        <v>0</v>
      </c>
      <c r="F40" s="199"/>
      <c r="G40" s="546"/>
      <c r="H40" s="166"/>
      <c r="I40" s="166"/>
      <c r="J40" s="486"/>
      <c r="K40" s="166"/>
      <c r="L40" s="512"/>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row>
    <row r="41" spans="1:37" ht="15" customHeight="1" x14ac:dyDescent="0.2">
      <c r="A41" s="76" t="str">
        <f>'1. Budget Input'!A41</f>
        <v>Contract Services</v>
      </c>
      <c r="B41" s="82"/>
      <c r="C41" s="167"/>
      <c r="D41" s="82"/>
      <c r="E41" s="83"/>
      <c r="F41" s="199"/>
      <c r="G41" s="548"/>
      <c r="H41" s="167"/>
      <c r="I41" s="167"/>
      <c r="J41" s="487"/>
      <c r="K41" s="166"/>
      <c r="L41" s="513"/>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row>
    <row r="42" spans="1:37" x14ac:dyDescent="0.2">
      <c r="A42" s="115" t="str">
        <f>'1. Budget Input'!A42</f>
        <v>Program Consultants</v>
      </c>
      <c r="B42" s="82">
        <f>'1. Budget Input'!C42</f>
        <v>0</v>
      </c>
      <c r="C42" s="82">
        <f t="shared" ref="C42:C56" si="3">IF(G42=0,(B42+H42),B42*(1+G42))</f>
        <v>0</v>
      </c>
      <c r="D42" s="82">
        <f t="shared" ref="D42:D56" si="4">IF(I42=0,(C42+J42),C42*(1+I42))</f>
        <v>0</v>
      </c>
      <c r="E42" s="83">
        <f t="shared" ref="E42:E56" si="5">IF(K42=0,(D42+L42),D42*(1+K42))</f>
        <v>0</v>
      </c>
      <c r="F42" s="198"/>
      <c r="G42" s="523">
        <v>0</v>
      </c>
      <c r="H42" s="63">
        <v>0</v>
      </c>
      <c r="I42" s="164">
        <v>0</v>
      </c>
      <c r="J42" s="63">
        <v>0</v>
      </c>
      <c r="K42" s="164">
        <v>0</v>
      </c>
      <c r="L42" s="64">
        <v>0</v>
      </c>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row>
    <row r="43" spans="1:37" x14ac:dyDescent="0.2">
      <c r="A43" s="115" t="str">
        <f>'1. Budget Input'!A43</f>
        <v>Accounting and Audit</v>
      </c>
      <c r="B43" s="82">
        <f>'1. Budget Input'!C43</f>
        <v>0</v>
      </c>
      <c r="C43" s="82">
        <f t="shared" si="3"/>
        <v>0</v>
      </c>
      <c r="D43" s="82">
        <f t="shared" si="4"/>
        <v>0</v>
      </c>
      <c r="E43" s="83">
        <f t="shared" si="5"/>
        <v>0</v>
      </c>
      <c r="F43" s="198"/>
      <c r="G43" s="523">
        <v>0</v>
      </c>
      <c r="H43" s="63">
        <v>0</v>
      </c>
      <c r="I43" s="164">
        <v>0</v>
      </c>
      <c r="J43" s="63">
        <v>0</v>
      </c>
      <c r="K43" s="164">
        <v>0</v>
      </c>
      <c r="L43" s="64">
        <v>0</v>
      </c>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row>
    <row r="44" spans="1:37" x14ac:dyDescent="0.2">
      <c r="A44" s="115" t="str">
        <f>'1. Budget Input'!A44</f>
        <v>Website &amp; IT</v>
      </c>
      <c r="B44" s="82">
        <f>'1. Budget Input'!C44</f>
        <v>0</v>
      </c>
      <c r="C44" s="82">
        <f t="shared" si="3"/>
        <v>0</v>
      </c>
      <c r="D44" s="82">
        <f t="shared" si="4"/>
        <v>0</v>
      </c>
      <c r="E44" s="83">
        <f t="shared" si="5"/>
        <v>0</v>
      </c>
      <c r="F44" s="198"/>
      <c r="G44" s="523">
        <v>0</v>
      </c>
      <c r="H44" s="63">
        <v>0</v>
      </c>
      <c r="I44" s="164">
        <v>0</v>
      </c>
      <c r="J44" s="63">
        <v>0</v>
      </c>
      <c r="K44" s="164">
        <v>0</v>
      </c>
      <c r="L44" s="64">
        <v>0</v>
      </c>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row>
    <row r="45" spans="1:37" x14ac:dyDescent="0.2">
      <c r="A45" s="115" t="str">
        <f>'1. Budget Input'!A45</f>
        <v>Other</v>
      </c>
      <c r="B45" s="82">
        <f>'1. Budget Input'!C45</f>
        <v>0</v>
      </c>
      <c r="C45" s="82">
        <f t="shared" si="3"/>
        <v>0</v>
      </c>
      <c r="D45" s="82">
        <f t="shared" si="4"/>
        <v>0</v>
      </c>
      <c r="E45" s="83">
        <f t="shared" si="5"/>
        <v>0</v>
      </c>
      <c r="F45" s="198"/>
      <c r="G45" s="523">
        <v>0</v>
      </c>
      <c r="H45" s="63">
        <v>0</v>
      </c>
      <c r="I45" s="164">
        <v>0</v>
      </c>
      <c r="J45" s="63">
        <v>0</v>
      </c>
      <c r="K45" s="164">
        <v>0</v>
      </c>
      <c r="L45" s="64">
        <v>0</v>
      </c>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row>
    <row r="46" spans="1:37" x14ac:dyDescent="0.2">
      <c r="A46" s="115" t="str">
        <f>'1. Budget Input'!A46</f>
        <v>Other</v>
      </c>
      <c r="B46" s="82">
        <f>'1. Budget Input'!C46</f>
        <v>0</v>
      </c>
      <c r="C46" s="82">
        <f t="shared" si="3"/>
        <v>0</v>
      </c>
      <c r="D46" s="82">
        <f t="shared" si="4"/>
        <v>0</v>
      </c>
      <c r="E46" s="83">
        <f t="shared" si="5"/>
        <v>0</v>
      </c>
      <c r="F46" s="198"/>
      <c r="G46" s="523">
        <v>0</v>
      </c>
      <c r="H46" s="63">
        <v>0</v>
      </c>
      <c r="I46" s="164">
        <v>0</v>
      </c>
      <c r="J46" s="63">
        <v>0</v>
      </c>
      <c r="K46" s="164">
        <v>0</v>
      </c>
      <c r="L46" s="64">
        <v>0</v>
      </c>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row>
    <row r="47" spans="1:37" x14ac:dyDescent="0.2">
      <c r="A47" s="115" t="str">
        <f>'1. Budget Input'!A47</f>
        <v>Other</v>
      </c>
      <c r="B47" s="82">
        <f>'1. Budget Input'!C47</f>
        <v>0</v>
      </c>
      <c r="C47" s="82">
        <f t="shared" si="3"/>
        <v>0</v>
      </c>
      <c r="D47" s="82">
        <f t="shared" si="4"/>
        <v>0</v>
      </c>
      <c r="E47" s="83">
        <f t="shared" si="5"/>
        <v>0</v>
      </c>
      <c r="F47" s="198"/>
      <c r="G47" s="523">
        <v>0</v>
      </c>
      <c r="H47" s="63">
        <v>0</v>
      </c>
      <c r="I47" s="164">
        <v>0</v>
      </c>
      <c r="J47" s="63">
        <v>0</v>
      </c>
      <c r="K47" s="164">
        <v>0</v>
      </c>
      <c r="L47" s="64">
        <v>0</v>
      </c>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row>
    <row r="48" spans="1:37" hidden="1" outlineLevel="1" x14ac:dyDescent="0.2">
      <c r="A48" s="115" t="str">
        <f>'1. Budget Input'!A48</f>
        <v>Other</v>
      </c>
      <c r="B48" s="82">
        <f>'1. Budget Input'!C48</f>
        <v>0</v>
      </c>
      <c r="C48" s="82">
        <f t="shared" si="3"/>
        <v>0</v>
      </c>
      <c r="D48" s="82">
        <f t="shared" si="4"/>
        <v>0</v>
      </c>
      <c r="E48" s="83">
        <f t="shared" si="5"/>
        <v>0</v>
      </c>
      <c r="F48" s="198"/>
      <c r="G48" s="523">
        <v>0</v>
      </c>
      <c r="H48" s="63">
        <v>0</v>
      </c>
      <c r="I48" s="164">
        <v>0</v>
      </c>
      <c r="J48" s="63">
        <v>0</v>
      </c>
      <c r="K48" s="164">
        <v>0</v>
      </c>
      <c r="L48" s="64">
        <v>0</v>
      </c>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row>
    <row r="49" spans="1:37" hidden="1" outlineLevel="1" x14ac:dyDescent="0.2">
      <c r="A49" s="115" t="str">
        <f>'1. Budget Input'!A49</f>
        <v>Other</v>
      </c>
      <c r="B49" s="82">
        <f>'1. Budget Input'!C49</f>
        <v>0</v>
      </c>
      <c r="C49" s="82">
        <f t="shared" si="3"/>
        <v>0</v>
      </c>
      <c r="D49" s="82">
        <f t="shared" si="4"/>
        <v>0</v>
      </c>
      <c r="E49" s="83">
        <f t="shared" si="5"/>
        <v>0</v>
      </c>
      <c r="F49" s="198"/>
      <c r="G49" s="523">
        <v>0</v>
      </c>
      <c r="H49" s="63">
        <v>0</v>
      </c>
      <c r="I49" s="164">
        <v>0</v>
      </c>
      <c r="J49" s="63">
        <v>0</v>
      </c>
      <c r="K49" s="164">
        <v>0</v>
      </c>
      <c r="L49" s="64">
        <v>0</v>
      </c>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row>
    <row r="50" spans="1:37" hidden="1" outlineLevel="1" x14ac:dyDescent="0.2">
      <c r="A50" s="115" t="str">
        <f>'1. Budget Input'!A50</f>
        <v>Other</v>
      </c>
      <c r="B50" s="82">
        <f>'1. Budget Input'!C50</f>
        <v>0</v>
      </c>
      <c r="C50" s="82">
        <f t="shared" si="3"/>
        <v>0</v>
      </c>
      <c r="D50" s="82">
        <f t="shared" si="4"/>
        <v>0</v>
      </c>
      <c r="E50" s="83">
        <f t="shared" si="5"/>
        <v>0</v>
      </c>
      <c r="F50" s="198"/>
      <c r="G50" s="523">
        <v>0</v>
      </c>
      <c r="H50" s="63">
        <v>0</v>
      </c>
      <c r="I50" s="164">
        <v>0</v>
      </c>
      <c r="J50" s="63">
        <v>0</v>
      </c>
      <c r="K50" s="164">
        <v>0</v>
      </c>
      <c r="L50" s="64">
        <v>0</v>
      </c>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row>
    <row r="51" spans="1:37" hidden="1" outlineLevel="1" x14ac:dyDescent="0.2">
      <c r="A51" s="115" t="str">
        <f>'1. Budget Input'!A51</f>
        <v>Other</v>
      </c>
      <c r="B51" s="82">
        <f>'1. Budget Input'!C51</f>
        <v>0</v>
      </c>
      <c r="C51" s="82">
        <f t="shared" si="3"/>
        <v>0</v>
      </c>
      <c r="D51" s="82">
        <f t="shared" si="4"/>
        <v>0</v>
      </c>
      <c r="E51" s="83">
        <f t="shared" si="5"/>
        <v>0</v>
      </c>
      <c r="F51" s="198"/>
      <c r="G51" s="523">
        <v>0</v>
      </c>
      <c r="H51" s="63">
        <v>0</v>
      </c>
      <c r="I51" s="164">
        <v>0</v>
      </c>
      <c r="J51" s="63">
        <v>0</v>
      </c>
      <c r="K51" s="164">
        <v>0</v>
      </c>
      <c r="L51" s="64">
        <v>0</v>
      </c>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row>
    <row r="52" spans="1:37" hidden="1" outlineLevel="1" x14ac:dyDescent="0.2">
      <c r="A52" s="115" t="str">
        <f>'1. Budget Input'!A52</f>
        <v>Other</v>
      </c>
      <c r="B52" s="82">
        <f>'1. Budget Input'!C52</f>
        <v>0</v>
      </c>
      <c r="C52" s="82">
        <f t="shared" si="3"/>
        <v>0</v>
      </c>
      <c r="D52" s="82">
        <f t="shared" si="4"/>
        <v>0</v>
      </c>
      <c r="E52" s="83">
        <f t="shared" si="5"/>
        <v>0</v>
      </c>
      <c r="F52" s="198"/>
      <c r="G52" s="523">
        <v>0</v>
      </c>
      <c r="H52" s="63">
        <v>0</v>
      </c>
      <c r="I52" s="164">
        <v>0</v>
      </c>
      <c r="J52" s="63">
        <v>0</v>
      </c>
      <c r="K52" s="164">
        <v>0</v>
      </c>
      <c r="L52" s="64">
        <v>0</v>
      </c>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row>
    <row r="53" spans="1:37" hidden="1" outlineLevel="1" x14ac:dyDescent="0.2">
      <c r="A53" s="115" t="str">
        <f>'1. Budget Input'!A53</f>
        <v>Other</v>
      </c>
      <c r="B53" s="82">
        <f>'1. Budget Input'!C53</f>
        <v>0</v>
      </c>
      <c r="C53" s="82">
        <f t="shared" si="3"/>
        <v>0</v>
      </c>
      <c r="D53" s="82">
        <f t="shared" si="4"/>
        <v>0</v>
      </c>
      <c r="E53" s="83">
        <f t="shared" si="5"/>
        <v>0</v>
      </c>
      <c r="F53" s="239"/>
      <c r="G53" s="523">
        <v>0</v>
      </c>
      <c r="H53" s="63">
        <v>0</v>
      </c>
      <c r="I53" s="164">
        <v>0</v>
      </c>
      <c r="J53" s="63">
        <v>0</v>
      </c>
      <c r="K53" s="164">
        <v>0</v>
      </c>
      <c r="L53" s="64">
        <v>0</v>
      </c>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row>
    <row r="54" spans="1:37" hidden="1" outlineLevel="1" x14ac:dyDescent="0.2">
      <c r="A54" s="115" t="str">
        <f>'1. Budget Input'!A54</f>
        <v>Other</v>
      </c>
      <c r="B54" s="209">
        <f>'1. Budget Input'!C54</f>
        <v>0</v>
      </c>
      <c r="C54" s="82">
        <f t="shared" si="3"/>
        <v>0</v>
      </c>
      <c r="D54" s="82">
        <f t="shared" si="4"/>
        <v>0</v>
      </c>
      <c r="E54" s="83">
        <f t="shared" si="5"/>
        <v>0</v>
      </c>
      <c r="F54" s="198"/>
      <c r="G54" s="523">
        <v>0</v>
      </c>
      <c r="H54" s="63">
        <v>0</v>
      </c>
      <c r="I54" s="164">
        <v>0</v>
      </c>
      <c r="J54" s="63">
        <v>0</v>
      </c>
      <c r="K54" s="164">
        <v>0</v>
      </c>
      <c r="L54" s="64">
        <v>0</v>
      </c>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row>
    <row r="55" spans="1:37" hidden="1" outlineLevel="1" x14ac:dyDescent="0.2">
      <c r="A55" s="115" t="str">
        <f>'1. Budget Input'!A55</f>
        <v>Other</v>
      </c>
      <c r="B55" s="82">
        <f>'1. Budget Input'!C55</f>
        <v>0</v>
      </c>
      <c r="C55" s="82">
        <f t="shared" si="3"/>
        <v>0</v>
      </c>
      <c r="D55" s="82">
        <f t="shared" si="4"/>
        <v>0</v>
      </c>
      <c r="E55" s="83">
        <f t="shared" si="5"/>
        <v>0</v>
      </c>
      <c r="F55" s="198"/>
      <c r="G55" s="523">
        <v>0</v>
      </c>
      <c r="H55" s="63">
        <v>0</v>
      </c>
      <c r="I55" s="164">
        <v>0</v>
      </c>
      <c r="J55" s="63">
        <v>0</v>
      </c>
      <c r="K55" s="164">
        <v>0</v>
      </c>
      <c r="L55" s="64">
        <v>0</v>
      </c>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row>
    <row r="56" spans="1:37" hidden="1" outlineLevel="1" x14ac:dyDescent="0.2">
      <c r="A56" s="235" t="str">
        <f>'1. Budget Input'!A56</f>
        <v>Other</v>
      </c>
      <c r="B56" s="82">
        <f>'1. Budget Input'!C56</f>
        <v>0</v>
      </c>
      <c r="C56" s="82">
        <f t="shared" si="3"/>
        <v>0</v>
      </c>
      <c r="D56" s="82">
        <f t="shared" si="4"/>
        <v>0</v>
      </c>
      <c r="E56" s="83">
        <f t="shared" si="5"/>
        <v>0</v>
      </c>
      <c r="F56" s="198"/>
      <c r="G56" s="523">
        <v>0</v>
      </c>
      <c r="H56" s="63">
        <v>0</v>
      </c>
      <c r="I56" s="164">
        <v>0</v>
      </c>
      <c r="J56" s="63">
        <v>0</v>
      </c>
      <c r="K56" s="164">
        <v>0</v>
      </c>
      <c r="L56" s="64">
        <v>0</v>
      </c>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row>
    <row r="57" spans="1:37" ht="15" customHeight="1" collapsed="1" x14ac:dyDescent="0.2">
      <c r="A57" s="65" t="str">
        <f>'1. Budget Input'!A57</f>
        <v>Contract Services Total</v>
      </c>
      <c r="B57" s="584">
        <f>'1. Budget Input'!C57</f>
        <v>0</v>
      </c>
      <c r="C57" s="584">
        <f>SUM(C42:C56)</f>
        <v>0</v>
      </c>
      <c r="D57" s="584">
        <f>SUM(D42:D56)</f>
        <v>0</v>
      </c>
      <c r="E57" s="585">
        <f>SUM(E42:E56)</f>
        <v>0</v>
      </c>
      <c r="F57" s="106"/>
      <c r="G57" s="586"/>
      <c r="H57" s="495"/>
      <c r="I57" s="495"/>
      <c r="J57" s="495"/>
      <c r="K57" s="491"/>
      <c r="L57" s="514"/>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row>
    <row r="58" spans="1:37" ht="6.75" customHeight="1" x14ac:dyDescent="0.2">
      <c r="A58" s="85"/>
      <c r="B58" s="80">
        <f>'1. Budget Input'!C58</f>
        <v>0</v>
      </c>
      <c r="C58" s="80"/>
      <c r="D58" s="80"/>
      <c r="E58" s="81"/>
      <c r="F58" s="118"/>
      <c r="G58" s="166"/>
      <c r="H58" s="166"/>
      <c r="I58" s="166"/>
      <c r="J58" s="486"/>
      <c r="K58" s="166"/>
      <c r="L58" s="512"/>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row>
    <row r="59" spans="1:37" x14ac:dyDescent="0.2">
      <c r="A59" s="76" t="str">
        <f>'1. Budget Input'!A59</f>
        <v>Occupancy</v>
      </c>
      <c r="B59" s="82"/>
      <c r="C59" s="63"/>
      <c r="D59" s="63"/>
      <c r="E59" s="64"/>
      <c r="F59" s="113"/>
      <c r="G59" s="164"/>
      <c r="H59" s="164"/>
      <c r="I59" s="164"/>
      <c r="J59" s="484"/>
      <c r="K59" s="164"/>
      <c r="L59" s="50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row>
    <row r="60" spans="1:37" x14ac:dyDescent="0.2">
      <c r="A60" s="115" t="str">
        <f>'1. Budget Input'!A60</f>
        <v xml:space="preserve">Rent </v>
      </c>
      <c r="B60" s="82">
        <f>'1. Budget Input'!C60</f>
        <v>0</v>
      </c>
      <c r="C60" s="82">
        <f t="shared" ref="C60:C71" si="6">IF(G60=0,(B60+H60),B60*(1+G60))</f>
        <v>0</v>
      </c>
      <c r="D60" s="82">
        <f t="shared" ref="D60:D71" si="7">IF(I60=0,(C60+J60),C60*(1+I60))</f>
        <v>0</v>
      </c>
      <c r="E60" s="83">
        <f t="shared" ref="E60:E71" si="8">IF(K60=0,(D60+L60),D60*(1+K60))</f>
        <v>0</v>
      </c>
      <c r="F60" s="198"/>
      <c r="G60" s="523">
        <v>0</v>
      </c>
      <c r="H60" s="63">
        <v>0</v>
      </c>
      <c r="I60" s="164">
        <v>0</v>
      </c>
      <c r="J60" s="63">
        <v>0</v>
      </c>
      <c r="K60" s="164">
        <v>0</v>
      </c>
      <c r="L60" s="64">
        <v>0</v>
      </c>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row>
    <row r="61" spans="1:37" x14ac:dyDescent="0.2">
      <c r="A61" s="115" t="str">
        <f>'1. Budget Input'!A61</f>
        <v>Utilities</v>
      </c>
      <c r="B61" s="82">
        <f>'1. Budget Input'!C61</f>
        <v>0</v>
      </c>
      <c r="C61" s="82">
        <f t="shared" si="6"/>
        <v>0</v>
      </c>
      <c r="D61" s="82">
        <f t="shared" si="7"/>
        <v>0</v>
      </c>
      <c r="E61" s="83">
        <f t="shared" si="8"/>
        <v>0</v>
      </c>
      <c r="F61" s="198"/>
      <c r="G61" s="523">
        <v>0</v>
      </c>
      <c r="H61" s="63">
        <v>0</v>
      </c>
      <c r="I61" s="164">
        <v>0</v>
      </c>
      <c r="J61" s="63">
        <v>0</v>
      </c>
      <c r="K61" s="164">
        <v>0</v>
      </c>
      <c r="L61" s="64">
        <v>0</v>
      </c>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row>
    <row r="62" spans="1:37" x14ac:dyDescent="0.2">
      <c r="A62" s="115" t="str">
        <f>'1. Budget Input'!A62</f>
        <v>Repairs and Maintenance</v>
      </c>
      <c r="B62" s="82">
        <f>'1. Budget Input'!C62</f>
        <v>0</v>
      </c>
      <c r="C62" s="82">
        <f t="shared" si="6"/>
        <v>0</v>
      </c>
      <c r="D62" s="82">
        <f t="shared" si="7"/>
        <v>0</v>
      </c>
      <c r="E62" s="83">
        <f t="shared" si="8"/>
        <v>0</v>
      </c>
      <c r="F62" s="198"/>
      <c r="G62" s="523">
        <v>0</v>
      </c>
      <c r="H62" s="63">
        <v>0</v>
      </c>
      <c r="I62" s="164">
        <v>0</v>
      </c>
      <c r="J62" s="63">
        <v>0</v>
      </c>
      <c r="K62" s="164">
        <v>0</v>
      </c>
      <c r="L62" s="64">
        <v>0</v>
      </c>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row>
    <row r="63" spans="1:37" x14ac:dyDescent="0.2">
      <c r="A63" s="115" t="str">
        <f>'1. Budget Input'!A63</f>
        <v>Other</v>
      </c>
      <c r="B63" s="82">
        <f>'1. Budget Input'!C63</f>
        <v>0</v>
      </c>
      <c r="C63" s="82">
        <f t="shared" si="6"/>
        <v>0</v>
      </c>
      <c r="D63" s="82">
        <f t="shared" si="7"/>
        <v>0</v>
      </c>
      <c r="E63" s="83">
        <f t="shared" si="8"/>
        <v>0</v>
      </c>
      <c r="F63" s="198"/>
      <c r="G63" s="523">
        <v>0</v>
      </c>
      <c r="H63" s="63">
        <v>0</v>
      </c>
      <c r="I63" s="164">
        <v>0</v>
      </c>
      <c r="J63" s="63">
        <v>0</v>
      </c>
      <c r="K63" s="164">
        <v>0</v>
      </c>
      <c r="L63" s="64">
        <v>0</v>
      </c>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row>
    <row r="64" spans="1:37" x14ac:dyDescent="0.2">
      <c r="A64" s="115" t="str">
        <f>'1. Budget Input'!A64</f>
        <v>Other</v>
      </c>
      <c r="B64" s="82">
        <f>'1. Budget Input'!C64</f>
        <v>0</v>
      </c>
      <c r="C64" s="82">
        <f t="shared" si="6"/>
        <v>0</v>
      </c>
      <c r="D64" s="82">
        <f t="shared" si="7"/>
        <v>0</v>
      </c>
      <c r="E64" s="83">
        <f t="shared" si="8"/>
        <v>0</v>
      </c>
      <c r="F64" s="198"/>
      <c r="G64" s="523">
        <v>0</v>
      </c>
      <c r="H64" s="63">
        <v>0</v>
      </c>
      <c r="I64" s="164">
        <v>0</v>
      </c>
      <c r="J64" s="63">
        <v>0</v>
      </c>
      <c r="K64" s="164">
        <v>0</v>
      </c>
      <c r="L64" s="64">
        <v>0</v>
      </c>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row>
    <row r="65" spans="1:37" x14ac:dyDescent="0.2">
      <c r="A65" s="115" t="str">
        <f>'1. Budget Input'!A65</f>
        <v>Other</v>
      </c>
      <c r="B65" s="82">
        <f>'1. Budget Input'!C65</f>
        <v>0</v>
      </c>
      <c r="C65" s="82">
        <f t="shared" si="6"/>
        <v>0</v>
      </c>
      <c r="D65" s="82">
        <f t="shared" si="7"/>
        <v>0</v>
      </c>
      <c r="E65" s="83">
        <f t="shared" si="8"/>
        <v>0</v>
      </c>
      <c r="F65" s="116"/>
      <c r="G65" s="523">
        <v>0</v>
      </c>
      <c r="H65" s="63">
        <v>0</v>
      </c>
      <c r="I65" s="164">
        <v>0</v>
      </c>
      <c r="J65" s="63">
        <v>0</v>
      </c>
      <c r="K65" s="164">
        <v>0</v>
      </c>
      <c r="L65" s="64">
        <v>0</v>
      </c>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row>
    <row r="66" spans="1:37" x14ac:dyDescent="0.2">
      <c r="A66" s="115" t="str">
        <f>'1. Budget Input'!A66</f>
        <v>Other</v>
      </c>
      <c r="B66" s="82">
        <f>'1. Budget Input'!C66</f>
        <v>0</v>
      </c>
      <c r="C66" s="82">
        <f t="shared" si="6"/>
        <v>0</v>
      </c>
      <c r="D66" s="82">
        <f t="shared" si="7"/>
        <v>0</v>
      </c>
      <c r="E66" s="83">
        <f t="shared" si="8"/>
        <v>0</v>
      </c>
      <c r="F66" s="116"/>
      <c r="G66" s="523">
        <v>0</v>
      </c>
      <c r="H66" s="63">
        <v>0</v>
      </c>
      <c r="I66" s="164">
        <v>0</v>
      </c>
      <c r="J66" s="63">
        <v>0</v>
      </c>
      <c r="K66" s="164">
        <v>0</v>
      </c>
      <c r="L66" s="64">
        <v>0</v>
      </c>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row>
    <row r="67" spans="1:37" hidden="1" outlineLevel="1" x14ac:dyDescent="0.2">
      <c r="A67" s="115" t="str">
        <f>'1. Budget Input'!A67</f>
        <v>Other</v>
      </c>
      <c r="B67" s="82">
        <f>'1. Budget Input'!C67</f>
        <v>0</v>
      </c>
      <c r="C67" s="82">
        <f t="shared" si="6"/>
        <v>0</v>
      </c>
      <c r="D67" s="82">
        <f t="shared" si="7"/>
        <v>0</v>
      </c>
      <c r="E67" s="83">
        <f t="shared" si="8"/>
        <v>0</v>
      </c>
      <c r="F67" s="198"/>
      <c r="G67" s="523">
        <v>0</v>
      </c>
      <c r="H67" s="63">
        <v>0</v>
      </c>
      <c r="I67" s="164">
        <v>0</v>
      </c>
      <c r="J67" s="63">
        <v>0</v>
      </c>
      <c r="K67" s="164">
        <v>0</v>
      </c>
      <c r="L67" s="64">
        <v>0</v>
      </c>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row>
    <row r="68" spans="1:37" hidden="1" outlineLevel="1" x14ac:dyDescent="0.2">
      <c r="A68" s="115" t="str">
        <f>'1. Budget Input'!A68</f>
        <v>Other</v>
      </c>
      <c r="B68" s="82">
        <f>'1. Budget Input'!C68</f>
        <v>0</v>
      </c>
      <c r="C68" s="82">
        <f t="shared" si="6"/>
        <v>0</v>
      </c>
      <c r="D68" s="82">
        <f t="shared" si="7"/>
        <v>0</v>
      </c>
      <c r="E68" s="83">
        <f t="shared" si="8"/>
        <v>0</v>
      </c>
      <c r="F68" s="198"/>
      <c r="G68" s="523">
        <v>0</v>
      </c>
      <c r="H68" s="63">
        <v>0</v>
      </c>
      <c r="I68" s="164">
        <v>0</v>
      </c>
      <c r="J68" s="63">
        <v>0</v>
      </c>
      <c r="K68" s="164">
        <v>0</v>
      </c>
      <c r="L68" s="64">
        <v>0</v>
      </c>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1:37" hidden="1" outlineLevel="1" x14ac:dyDescent="0.2">
      <c r="A69" s="115" t="str">
        <f>'1. Budget Input'!A69</f>
        <v>Other</v>
      </c>
      <c r="B69" s="82">
        <f>'1. Budget Input'!C69</f>
        <v>0</v>
      </c>
      <c r="C69" s="82">
        <f t="shared" si="6"/>
        <v>0</v>
      </c>
      <c r="D69" s="82">
        <f t="shared" si="7"/>
        <v>0</v>
      </c>
      <c r="E69" s="83">
        <f t="shared" si="8"/>
        <v>0</v>
      </c>
      <c r="F69" s="116"/>
      <c r="G69" s="523">
        <v>0</v>
      </c>
      <c r="H69" s="63">
        <v>0</v>
      </c>
      <c r="I69" s="164">
        <v>0</v>
      </c>
      <c r="J69" s="63">
        <v>0</v>
      </c>
      <c r="K69" s="164">
        <v>0</v>
      </c>
      <c r="L69" s="64">
        <v>0</v>
      </c>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row>
    <row r="70" spans="1:37" hidden="1" outlineLevel="1" x14ac:dyDescent="0.2">
      <c r="A70" s="115" t="str">
        <f>'1. Budget Input'!A70</f>
        <v>Other</v>
      </c>
      <c r="B70" s="82">
        <f>'1. Budget Input'!C70</f>
        <v>0</v>
      </c>
      <c r="C70" s="82">
        <f t="shared" si="6"/>
        <v>0</v>
      </c>
      <c r="D70" s="82">
        <f t="shared" si="7"/>
        <v>0</v>
      </c>
      <c r="E70" s="83">
        <f t="shared" si="8"/>
        <v>0</v>
      </c>
      <c r="F70" s="116"/>
      <c r="G70" s="523">
        <v>0</v>
      </c>
      <c r="H70" s="63">
        <v>0</v>
      </c>
      <c r="I70" s="164">
        <v>0</v>
      </c>
      <c r="J70" s="63">
        <v>0</v>
      </c>
      <c r="K70" s="164">
        <v>0</v>
      </c>
      <c r="L70" s="64">
        <v>0</v>
      </c>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row>
    <row r="71" spans="1:37" ht="15" hidden="1" customHeight="1" outlineLevel="1" x14ac:dyDescent="0.2">
      <c r="A71" s="235" t="str">
        <f>'1. Budget Input'!A71</f>
        <v>Other</v>
      </c>
      <c r="B71" s="82">
        <f>'1. Budget Input'!C71</f>
        <v>0</v>
      </c>
      <c r="C71" s="82">
        <f t="shared" si="6"/>
        <v>0</v>
      </c>
      <c r="D71" s="82">
        <f t="shared" si="7"/>
        <v>0</v>
      </c>
      <c r="E71" s="83">
        <f t="shared" si="8"/>
        <v>0</v>
      </c>
      <c r="F71" s="193"/>
      <c r="G71" s="523">
        <v>0</v>
      </c>
      <c r="H71" s="63">
        <v>0</v>
      </c>
      <c r="I71" s="164">
        <v>0</v>
      </c>
      <c r="J71" s="63">
        <v>0</v>
      </c>
      <c r="K71" s="164">
        <v>0</v>
      </c>
      <c r="L71" s="64">
        <v>0</v>
      </c>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row>
    <row r="72" spans="1:37" collapsed="1" x14ac:dyDescent="0.2">
      <c r="A72" s="341" t="str">
        <f>'1. Budget Input'!A72</f>
        <v>Occupancy Total</v>
      </c>
      <c r="B72" s="190">
        <f>'1. Budget Input'!C72</f>
        <v>0</v>
      </c>
      <c r="C72" s="190">
        <f>SUM(C59:C71)</f>
        <v>0</v>
      </c>
      <c r="D72" s="190">
        <f>SUM(D59:D71)</f>
        <v>0</v>
      </c>
      <c r="E72" s="191">
        <f>SUM(E59:E71)</f>
        <v>0</v>
      </c>
      <c r="F72" s="350"/>
      <c r="G72" s="210"/>
      <c r="H72" s="210"/>
      <c r="I72" s="210"/>
      <c r="J72" s="485"/>
      <c r="K72" s="210"/>
      <c r="L72" s="507"/>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row>
    <row r="73" spans="1:37" ht="4.5" customHeight="1" x14ac:dyDescent="0.2">
      <c r="A73" s="86"/>
      <c r="B73" s="80"/>
      <c r="C73" s="80"/>
      <c r="D73" s="80"/>
      <c r="E73" s="81"/>
      <c r="F73" s="119"/>
      <c r="G73" s="166"/>
      <c r="H73" s="166"/>
      <c r="I73" s="166"/>
      <c r="J73" s="486"/>
      <c r="K73" s="166"/>
      <c r="L73" s="512"/>
      <c r="M73" s="19"/>
      <c r="N73" s="204"/>
      <c r="O73" s="19"/>
      <c r="P73" s="19"/>
      <c r="Q73" s="19"/>
      <c r="R73" s="19"/>
      <c r="S73" s="19"/>
      <c r="T73" s="19"/>
      <c r="U73" s="19"/>
      <c r="V73" s="19"/>
      <c r="W73" s="19"/>
      <c r="X73" s="19"/>
      <c r="Y73" s="19"/>
      <c r="Z73" s="19"/>
      <c r="AA73" s="19"/>
      <c r="AB73" s="19"/>
      <c r="AC73" s="19"/>
      <c r="AD73" s="19"/>
      <c r="AE73" s="19"/>
      <c r="AF73" s="19"/>
      <c r="AG73" s="19"/>
      <c r="AH73" s="19"/>
      <c r="AI73" s="19"/>
      <c r="AJ73" s="19"/>
      <c r="AK73" s="19"/>
    </row>
    <row r="74" spans="1:37" x14ac:dyDescent="0.2">
      <c r="A74" s="76" t="str">
        <f>'1. Budget Input'!A74</f>
        <v>Support</v>
      </c>
      <c r="B74" s="82"/>
      <c r="C74" s="63"/>
      <c r="D74" s="63"/>
      <c r="E74" s="64"/>
      <c r="F74" s="113"/>
      <c r="G74" s="164"/>
      <c r="H74" s="164"/>
      <c r="I74" s="164"/>
      <c r="J74" s="484"/>
      <c r="K74" s="164"/>
      <c r="L74" s="509"/>
      <c r="M74" s="19"/>
      <c r="N74" s="204"/>
      <c r="O74" s="19"/>
      <c r="P74" s="19"/>
      <c r="Q74" s="19"/>
      <c r="R74" s="19"/>
      <c r="S74" s="19"/>
      <c r="T74" s="19"/>
      <c r="U74" s="19"/>
      <c r="V74" s="19"/>
      <c r="W74" s="19"/>
      <c r="X74" s="19"/>
      <c r="Y74" s="19"/>
      <c r="Z74" s="19"/>
      <c r="AA74" s="19"/>
      <c r="AB74" s="19"/>
      <c r="AC74" s="19"/>
      <c r="AD74" s="19"/>
      <c r="AE74" s="19"/>
      <c r="AF74" s="19"/>
      <c r="AG74" s="19"/>
      <c r="AH74" s="19"/>
      <c r="AI74" s="19"/>
      <c r="AJ74" s="19"/>
      <c r="AK74" s="19"/>
    </row>
    <row r="75" spans="1:37" x14ac:dyDescent="0.2">
      <c r="A75" s="115" t="str">
        <f>'1. Budget Input'!A75</f>
        <v>Program Supplies</v>
      </c>
      <c r="B75" s="82">
        <f>'1. Budget Input'!C75</f>
        <v>0</v>
      </c>
      <c r="C75" s="82">
        <f t="shared" ref="C75:C103" si="9">IF(G75=0,(B75+H75),B75*(1+G75))</f>
        <v>0</v>
      </c>
      <c r="D75" s="82">
        <f t="shared" ref="D75:D103" si="10">IF(I75=0,(C75+J75),C75*(1+I75))</f>
        <v>0</v>
      </c>
      <c r="E75" s="83">
        <f t="shared" ref="E75:E103" si="11">IF(K75=0,(D75+L75),D75*(1+K75))</f>
        <v>0</v>
      </c>
      <c r="F75" s="198"/>
      <c r="G75" s="523">
        <v>0</v>
      </c>
      <c r="H75" s="63">
        <v>0</v>
      </c>
      <c r="I75" s="164">
        <v>0</v>
      </c>
      <c r="J75" s="63">
        <v>0</v>
      </c>
      <c r="K75" s="164">
        <v>0</v>
      </c>
      <c r="L75" s="547">
        <v>0</v>
      </c>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row>
    <row r="76" spans="1:37" x14ac:dyDescent="0.2">
      <c r="A76" s="115" t="str">
        <f>'1. Budget Input'!A76</f>
        <v>Travel</v>
      </c>
      <c r="B76" s="82">
        <f>'1. Budget Input'!C76</f>
        <v>0</v>
      </c>
      <c r="C76" s="82">
        <f t="shared" si="9"/>
        <v>0</v>
      </c>
      <c r="D76" s="82">
        <f t="shared" si="10"/>
        <v>0</v>
      </c>
      <c r="E76" s="83">
        <f t="shared" si="11"/>
        <v>0</v>
      </c>
      <c r="F76" s="116"/>
      <c r="G76" s="523">
        <v>0</v>
      </c>
      <c r="H76" s="63">
        <v>0</v>
      </c>
      <c r="I76" s="164">
        <v>0</v>
      </c>
      <c r="J76" s="63">
        <v>0</v>
      </c>
      <c r="K76" s="164">
        <v>0</v>
      </c>
      <c r="L76" s="64">
        <v>0</v>
      </c>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row>
    <row r="77" spans="1:37" x14ac:dyDescent="0.2">
      <c r="A77" s="115" t="str">
        <f>'1. Budget Input'!A77</f>
        <v>Participant Stipends</v>
      </c>
      <c r="B77" s="82">
        <f>'1. Budget Input'!C77</f>
        <v>0</v>
      </c>
      <c r="C77" s="82">
        <f t="shared" si="9"/>
        <v>0</v>
      </c>
      <c r="D77" s="82">
        <f t="shared" si="10"/>
        <v>0</v>
      </c>
      <c r="E77" s="83">
        <f t="shared" si="11"/>
        <v>0</v>
      </c>
      <c r="F77" s="116"/>
      <c r="G77" s="523">
        <v>0</v>
      </c>
      <c r="H77" s="63">
        <v>0</v>
      </c>
      <c r="I77" s="164">
        <v>0</v>
      </c>
      <c r="J77" s="63">
        <v>0</v>
      </c>
      <c r="K77" s="164">
        <v>0</v>
      </c>
      <c r="L77" s="64">
        <v>0</v>
      </c>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row>
    <row r="78" spans="1:37" x14ac:dyDescent="0.2">
      <c r="A78" s="115" t="str">
        <f>'1. Budget Input'!A78</f>
        <v>Conferences &amp; Meetings</v>
      </c>
      <c r="B78" s="82">
        <f>'1. Budget Input'!C78</f>
        <v>0</v>
      </c>
      <c r="C78" s="82">
        <f t="shared" si="9"/>
        <v>0</v>
      </c>
      <c r="D78" s="82">
        <f t="shared" si="10"/>
        <v>0</v>
      </c>
      <c r="E78" s="83">
        <f t="shared" si="11"/>
        <v>0</v>
      </c>
      <c r="F78" s="116"/>
      <c r="G78" s="523">
        <v>0</v>
      </c>
      <c r="H78" s="63">
        <v>0</v>
      </c>
      <c r="I78" s="164">
        <v>0</v>
      </c>
      <c r="J78" s="63">
        <v>0</v>
      </c>
      <c r="K78" s="164">
        <v>0</v>
      </c>
      <c r="L78" s="64">
        <v>0</v>
      </c>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row>
    <row r="79" spans="1:37" x14ac:dyDescent="0.2">
      <c r="A79" s="115" t="str">
        <f>'1. Budget Input'!A79</f>
        <v>Other</v>
      </c>
      <c r="B79" s="82">
        <f>'1. Budget Input'!C79</f>
        <v>0</v>
      </c>
      <c r="C79" s="82">
        <f t="shared" si="9"/>
        <v>0</v>
      </c>
      <c r="D79" s="82">
        <f t="shared" si="10"/>
        <v>0</v>
      </c>
      <c r="E79" s="83">
        <f t="shared" si="11"/>
        <v>0</v>
      </c>
      <c r="F79" s="193"/>
      <c r="G79" s="523">
        <v>0</v>
      </c>
      <c r="H79" s="63">
        <v>0</v>
      </c>
      <c r="I79" s="164">
        <v>0</v>
      </c>
      <c r="J79" s="63">
        <v>0</v>
      </c>
      <c r="K79" s="164">
        <v>0</v>
      </c>
      <c r="L79" s="64">
        <v>0</v>
      </c>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row>
    <row r="80" spans="1:37" x14ac:dyDescent="0.2">
      <c r="A80" s="115" t="str">
        <f>'1. Budget Input'!A80</f>
        <v>Other</v>
      </c>
      <c r="B80" s="82">
        <f>'1. Budget Input'!C80</f>
        <v>0</v>
      </c>
      <c r="C80" s="82">
        <f t="shared" si="9"/>
        <v>0</v>
      </c>
      <c r="D80" s="82">
        <f t="shared" si="10"/>
        <v>0</v>
      </c>
      <c r="E80" s="83">
        <f t="shared" si="11"/>
        <v>0</v>
      </c>
      <c r="F80" s="193"/>
      <c r="G80" s="523">
        <v>0</v>
      </c>
      <c r="H80" s="63">
        <v>0</v>
      </c>
      <c r="I80" s="164">
        <v>0</v>
      </c>
      <c r="J80" s="63">
        <v>0</v>
      </c>
      <c r="K80" s="164">
        <v>0</v>
      </c>
      <c r="L80" s="64">
        <v>0</v>
      </c>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row>
    <row r="81" spans="1:37" x14ac:dyDescent="0.2">
      <c r="A81" s="115" t="str">
        <f>'1. Budget Input'!A81</f>
        <v>Other</v>
      </c>
      <c r="B81" s="82">
        <f>'1. Budget Input'!C81</f>
        <v>0</v>
      </c>
      <c r="C81" s="82">
        <f t="shared" si="9"/>
        <v>0</v>
      </c>
      <c r="D81" s="82">
        <f t="shared" si="10"/>
        <v>0</v>
      </c>
      <c r="E81" s="83">
        <f t="shared" si="11"/>
        <v>0</v>
      </c>
      <c r="F81" s="116"/>
      <c r="G81" s="523">
        <v>0</v>
      </c>
      <c r="H81" s="63">
        <v>0</v>
      </c>
      <c r="I81" s="164">
        <v>0</v>
      </c>
      <c r="J81" s="63">
        <v>0</v>
      </c>
      <c r="K81" s="164">
        <v>0</v>
      </c>
      <c r="L81" s="64">
        <v>0</v>
      </c>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row>
    <row r="82" spans="1:37" x14ac:dyDescent="0.2">
      <c r="A82" s="115" t="str">
        <f>'1. Budget Input'!A82</f>
        <v>Other</v>
      </c>
      <c r="B82" s="82">
        <f>'1. Budget Input'!C82</f>
        <v>0</v>
      </c>
      <c r="C82" s="82">
        <f t="shared" si="9"/>
        <v>0</v>
      </c>
      <c r="D82" s="82">
        <f t="shared" si="10"/>
        <v>0</v>
      </c>
      <c r="E82" s="83">
        <f t="shared" si="11"/>
        <v>0</v>
      </c>
      <c r="F82" s="116"/>
      <c r="G82" s="523">
        <v>0</v>
      </c>
      <c r="H82" s="63">
        <v>0</v>
      </c>
      <c r="I82" s="164">
        <v>0</v>
      </c>
      <c r="J82" s="63">
        <v>0</v>
      </c>
      <c r="K82" s="164">
        <v>0</v>
      </c>
      <c r="L82" s="64">
        <v>0</v>
      </c>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row>
    <row r="83" spans="1:37" x14ac:dyDescent="0.2">
      <c r="A83" s="115" t="str">
        <f>'1. Budget Input'!A83</f>
        <v>Other</v>
      </c>
      <c r="B83" s="82">
        <f>'1. Budget Input'!C83</f>
        <v>0</v>
      </c>
      <c r="C83" s="82">
        <f t="shared" si="9"/>
        <v>0</v>
      </c>
      <c r="D83" s="82">
        <f t="shared" si="10"/>
        <v>0</v>
      </c>
      <c r="E83" s="83">
        <f t="shared" si="11"/>
        <v>0</v>
      </c>
      <c r="F83" s="193"/>
      <c r="G83" s="523">
        <v>0</v>
      </c>
      <c r="H83" s="63">
        <v>0</v>
      </c>
      <c r="I83" s="164">
        <v>0</v>
      </c>
      <c r="J83" s="63">
        <v>0</v>
      </c>
      <c r="K83" s="164">
        <v>0</v>
      </c>
      <c r="L83" s="64">
        <v>0</v>
      </c>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row>
    <row r="84" spans="1:37" x14ac:dyDescent="0.2">
      <c r="A84" s="115" t="str">
        <f>'1. Budget Input'!A84</f>
        <v>Other</v>
      </c>
      <c r="B84" s="82">
        <f>'1. Budget Input'!C84</f>
        <v>0</v>
      </c>
      <c r="C84" s="82">
        <f t="shared" si="9"/>
        <v>0</v>
      </c>
      <c r="D84" s="82">
        <f t="shared" si="10"/>
        <v>0</v>
      </c>
      <c r="E84" s="83">
        <f t="shared" si="11"/>
        <v>0</v>
      </c>
      <c r="F84" s="198"/>
      <c r="G84" s="523">
        <v>0</v>
      </c>
      <c r="H84" s="63">
        <v>0</v>
      </c>
      <c r="I84" s="164">
        <v>0</v>
      </c>
      <c r="J84" s="63">
        <v>0</v>
      </c>
      <c r="K84" s="164">
        <v>0</v>
      </c>
      <c r="L84" s="64">
        <v>0</v>
      </c>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row>
    <row r="85" spans="1:37" x14ac:dyDescent="0.2">
      <c r="A85" s="115" t="str">
        <f>'1. Budget Input'!A85</f>
        <v>Other</v>
      </c>
      <c r="B85" s="82">
        <f>'1. Budget Input'!C85</f>
        <v>0</v>
      </c>
      <c r="C85" s="82">
        <f t="shared" si="9"/>
        <v>0</v>
      </c>
      <c r="D85" s="82">
        <f t="shared" si="10"/>
        <v>0</v>
      </c>
      <c r="E85" s="83">
        <f t="shared" si="11"/>
        <v>0</v>
      </c>
      <c r="F85" s="116"/>
      <c r="G85" s="523">
        <v>0</v>
      </c>
      <c r="H85" s="63">
        <v>0</v>
      </c>
      <c r="I85" s="164">
        <v>0</v>
      </c>
      <c r="J85" s="63">
        <v>0</v>
      </c>
      <c r="K85" s="164">
        <v>0</v>
      </c>
      <c r="L85" s="64">
        <v>0</v>
      </c>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row>
    <row r="86" spans="1:37" x14ac:dyDescent="0.2">
      <c r="A86" s="115" t="str">
        <f>'1. Budget Input'!A86</f>
        <v>Other</v>
      </c>
      <c r="B86" s="82">
        <f>'1. Budget Input'!C86</f>
        <v>0</v>
      </c>
      <c r="C86" s="82">
        <f t="shared" si="9"/>
        <v>0</v>
      </c>
      <c r="D86" s="82">
        <f t="shared" si="10"/>
        <v>0</v>
      </c>
      <c r="E86" s="83">
        <f t="shared" si="11"/>
        <v>0</v>
      </c>
      <c r="F86" s="116"/>
      <c r="G86" s="523">
        <v>0</v>
      </c>
      <c r="H86" s="63">
        <v>0</v>
      </c>
      <c r="I86" s="164">
        <v>0</v>
      </c>
      <c r="J86" s="63">
        <v>0</v>
      </c>
      <c r="K86" s="164">
        <v>0</v>
      </c>
      <c r="L86" s="64">
        <v>0</v>
      </c>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row>
    <row r="87" spans="1:37" x14ac:dyDescent="0.2">
      <c r="A87" s="115" t="str">
        <f>'1. Budget Input'!A87</f>
        <v>Other</v>
      </c>
      <c r="B87" s="82">
        <f>'1. Budget Input'!C87</f>
        <v>0</v>
      </c>
      <c r="C87" s="82">
        <f t="shared" si="9"/>
        <v>0</v>
      </c>
      <c r="D87" s="82">
        <f t="shared" si="10"/>
        <v>0</v>
      </c>
      <c r="E87" s="83">
        <f t="shared" si="11"/>
        <v>0</v>
      </c>
      <c r="F87" s="116"/>
      <c r="G87" s="523">
        <v>0</v>
      </c>
      <c r="H87" s="63">
        <v>0</v>
      </c>
      <c r="I87" s="164">
        <v>0</v>
      </c>
      <c r="J87" s="63">
        <v>0</v>
      </c>
      <c r="K87" s="164">
        <v>0</v>
      </c>
      <c r="L87" s="64">
        <v>0</v>
      </c>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row>
    <row r="88" spans="1:37" x14ac:dyDescent="0.2">
      <c r="A88" s="115" t="str">
        <f>'1. Budget Input'!A88</f>
        <v>Other</v>
      </c>
      <c r="B88" s="82">
        <f>'1. Budget Input'!C88</f>
        <v>0</v>
      </c>
      <c r="C88" s="82">
        <f t="shared" si="9"/>
        <v>0</v>
      </c>
      <c r="D88" s="82">
        <f t="shared" si="10"/>
        <v>0</v>
      </c>
      <c r="E88" s="83">
        <f t="shared" si="11"/>
        <v>0</v>
      </c>
      <c r="F88" s="193"/>
      <c r="G88" s="523">
        <v>0</v>
      </c>
      <c r="H88" s="63">
        <v>0</v>
      </c>
      <c r="I88" s="164">
        <v>0</v>
      </c>
      <c r="J88" s="63">
        <v>0</v>
      </c>
      <c r="K88" s="164">
        <v>0</v>
      </c>
      <c r="L88" s="64">
        <v>0</v>
      </c>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row>
    <row r="89" spans="1:37" x14ac:dyDescent="0.2">
      <c r="A89" s="115" t="str">
        <f>'1. Budget Input'!A89</f>
        <v>Other</v>
      </c>
      <c r="B89" s="82">
        <f>'1. Budget Input'!C89</f>
        <v>0</v>
      </c>
      <c r="C89" s="82">
        <f t="shared" si="9"/>
        <v>0</v>
      </c>
      <c r="D89" s="82">
        <f t="shared" si="10"/>
        <v>0</v>
      </c>
      <c r="E89" s="83">
        <f t="shared" si="11"/>
        <v>0</v>
      </c>
      <c r="F89" s="193"/>
      <c r="G89" s="523">
        <v>0</v>
      </c>
      <c r="H89" s="63">
        <v>0</v>
      </c>
      <c r="I89" s="164">
        <v>0</v>
      </c>
      <c r="J89" s="63">
        <v>0</v>
      </c>
      <c r="K89" s="164">
        <v>0</v>
      </c>
      <c r="L89" s="64">
        <v>0</v>
      </c>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row>
    <row r="90" spans="1:37" x14ac:dyDescent="0.2">
      <c r="A90" s="115" t="str">
        <f>'1. Budget Input'!A90</f>
        <v>Other</v>
      </c>
      <c r="B90" s="82">
        <f>'1. Budget Input'!C90</f>
        <v>0</v>
      </c>
      <c r="C90" s="82">
        <f t="shared" si="9"/>
        <v>0</v>
      </c>
      <c r="D90" s="82">
        <f t="shared" si="10"/>
        <v>0</v>
      </c>
      <c r="E90" s="83">
        <f t="shared" si="11"/>
        <v>0</v>
      </c>
      <c r="F90" s="116"/>
      <c r="G90" s="523">
        <v>0</v>
      </c>
      <c r="H90" s="63">
        <v>0</v>
      </c>
      <c r="I90" s="164">
        <v>0</v>
      </c>
      <c r="J90" s="63">
        <v>0</v>
      </c>
      <c r="K90" s="164">
        <v>0</v>
      </c>
      <c r="L90" s="64">
        <v>0</v>
      </c>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row>
    <row r="91" spans="1:37" x14ac:dyDescent="0.2">
      <c r="A91" s="115" t="str">
        <f>'1. Budget Input'!A91</f>
        <v>Other</v>
      </c>
      <c r="B91" s="82">
        <f>'1. Budget Input'!C91</f>
        <v>0</v>
      </c>
      <c r="C91" s="82">
        <f t="shared" si="9"/>
        <v>0</v>
      </c>
      <c r="D91" s="82">
        <f t="shared" si="10"/>
        <v>0</v>
      </c>
      <c r="E91" s="83">
        <f t="shared" si="11"/>
        <v>0</v>
      </c>
      <c r="F91" s="116"/>
      <c r="G91" s="523">
        <v>0</v>
      </c>
      <c r="H91" s="63">
        <v>0</v>
      </c>
      <c r="I91" s="164">
        <v>0</v>
      </c>
      <c r="J91" s="63">
        <v>0</v>
      </c>
      <c r="K91" s="164">
        <v>0</v>
      </c>
      <c r="L91" s="64">
        <v>0</v>
      </c>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row>
    <row r="92" spans="1:37" x14ac:dyDescent="0.2">
      <c r="A92" s="115" t="str">
        <f>'1. Budget Input'!A92</f>
        <v>Other</v>
      </c>
      <c r="B92" s="82">
        <f>'1. Budget Input'!C92</f>
        <v>0</v>
      </c>
      <c r="C92" s="82">
        <f t="shared" si="9"/>
        <v>0</v>
      </c>
      <c r="D92" s="82">
        <f t="shared" si="10"/>
        <v>0</v>
      </c>
      <c r="E92" s="83">
        <f t="shared" si="11"/>
        <v>0</v>
      </c>
      <c r="F92" s="193"/>
      <c r="G92" s="523">
        <v>0</v>
      </c>
      <c r="H92" s="63">
        <v>0</v>
      </c>
      <c r="I92" s="164">
        <v>0</v>
      </c>
      <c r="J92" s="63">
        <v>0</v>
      </c>
      <c r="K92" s="164">
        <v>0</v>
      </c>
      <c r="L92" s="64">
        <v>0</v>
      </c>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row>
    <row r="93" spans="1:37" x14ac:dyDescent="0.2">
      <c r="A93" s="115" t="str">
        <f>'1. Budget Input'!A93</f>
        <v>Other</v>
      </c>
      <c r="B93" s="82">
        <f>'1. Budget Input'!C93</f>
        <v>0</v>
      </c>
      <c r="C93" s="82">
        <f t="shared" si="9"/>
        <v>0</v>
      </c>
      <c r="D93" s="82">
        <f t="shared" si="10"/>
        <v>0</v>
      </c>
      <c r="E93" s="83">
        <f t="shared" si="11"/>
        <v>0</v>
      </c>
      <c r="F93" s="198"/>
      <c r="G93" s="523">
        <v>0</v>
      </c>
      <c r="H93" s="63">
        <v>0</v>
      </c>
      <c r="I93" s="164">
        <v>0</v>
      </c>
      <c r="J93" s="63">
        <v>0</v>
      </c>
      <c r="K93" s="164">
        <v>0</v>
      </c>
      <c r="L93" s="64">
        <v>0</v>
      </c>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row>
    <row r="94" spans="1:37" hidden="1" outlineLevel="1" x14ac:dyDescent="0.2">
      <c r="A94" s="115" t="str">
        <f>'1. Budget Input'!A94</f>
        <v>Other</v>
      </c>
      <c r="B94" s="82">
        <f>'1. Budget Input'!C94</f>
        <v>0</v>
      </c>
      <c r="C94" s="82">
        <f t="shared" si="9"/>
        <v>0</v>
      </c>
      <c r="D94" s="82">
        <f t="shared" si="10"/>
        <v>0</v>
      </c>
      <c r="E94" s="83">
        <f t="shared" si="11"/>
        <v>0</v>
      </c>
      <c r="F94" s="116"/>
      <c r="G94" s="523">
        <v>0</v>
      </c>
      <c r="H94" s="63">
        <v>0</v>
      </c>
      <c r="I94" s="164">
        <v>0</v>
      </c>
      <c r="J94" s="63">
        <v>0</v>
      </c>
      <c r="K94" s="164">
        <v>0</v>
      </c>
      <c r="L94" s="64">
        <v>0</v>
      </c>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row>
    <row r="95" spans="1:37" hidden="1" outlineLevel="1" x14ac:dyDescent="0.2">
      <c r="A95" s="115" t="str">
        <f>'1. Budget Input'!A95</f>
        <v>Other</v>
      </c>
      <c r="B95" s="82">
        <f>'1. Budget Input'!C95</f>
        <v>0</v>
      </c>
      <c r="C95" s="82">
        <f t="shared" si="9"/>
        <v>0</v>
      </c>
      <c r="D95" s="82">
        <f t="shared" si="10"/>
        <v>0</v>
      </c>
      <c r="E95" s="83">
        <f t="shared" si="11"/>
        <v>0</v>
      </c>
      <c r="F95" s="116"/>
      <c r="G95" s="523">
        <v>0</v>
      </c>
      <c r="H95" s="63">
        <v>0</v>
      </c>
      <c r="I95" s="164">
        <v>0</v>
      </c>
      <c r="J95" s="63">
        <v>0</v>
      </c>
      <c r="K95" s="164">
        <v>0</v>
      </c>
      <c r="L95" s="64">
        <v>0</v>
      </c>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row>
    <row r="96" spans="1:37" hidden="1" outlineLevel="1" x14ac:dyDescent="0.2">
      <c r="A96" s="115" t="str">
        <f>'1. Budget Input'!A96</f>
        <v>Other</v>
      </c>
      <c r="B96" s="82">
        <f>'1. Budget Input'!C96</f>
        <v>0</v>
      </c>
      <c r="C96" s="82">
        <f t="shared" si="9"/>
        <v>0</v>
      </c>
      <c r="D96" s="82">
        <f t="shared" si="10"/>
        <v>0</v>
      </c>
      <c r="E96" s="83">
        <f t="shared" si="11"/>
        <v>0</v>
      </c>
      <c r="F96" s="116"/>
      <c r="G96" s="523">
        <v>0</v>
      </c>
      <c r="H96" s="63">
        <v>0</v>
      </c>
      <c r="I96" s="164">
        <v>0</v>
      </c>
      <c r="J96" s="63">
        <v>0</v>
      </c>
      <c r="K96" s="164">
        <v>0</v>
      </c>
      <c r="L96" s="64">
        <v>0</v>
      </c>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row>
    <row r="97" spans="1:37" hidden="1" outlineLevel="1" x14ac:dyDescent="0.2">
      <c r="A97" s="115" t="str">
        <f>'1. Budget Input'!A97</f>
        <v>Other</v>
      </c>
      <c r="B97" s="82">
        <f>'1. Budget Input'!C97</f>
        <v>0</v>
      </c>
      <c r="C97" s="82">
        <f t="shared" si="9"/>
        <v>0</v>
      </c>
      <c r="D97" s="82">
        <f t="shared" si="10"/>
        <v>0</v>
      </c>
      <c r="E97" s="83">
        <f t="shared" si="11"/>
        <v>0</v>
      </c>
      <c r="F97" s="193"/>
      <c r="G97" s="523">
        <v>0</v>
      </c>
      <c r="H97" s="63">
        <v>0</v>
      </c>
      <c r="I97" s="164">
        <v>0</v>
      </c>
      <c r="J97" s="63">
        <v>0</v>
      </c>
      <c r="K97" s="164">
        <v>0</v>
      </c>
      <c r="L97" s="64">
        <v>0</v>
      </c>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row>
    <row r="98" spans="1:37" hidden="1" outlineLevel="1" x14ac:dyDescent="0.2">
      <c r="A98" s="115" t="str">
        <f>'1. Budget Input'!A98</f>
        <v>Other</v>
      </c>
      <c r="B98" s="82">
        <f>'1. Budget Input'!C98</f>
        <v>0</v>
      </c>
      <c r="C98" s="82">
        <f t="shared" si="9"/>
        <v>0</v>
      </c>
      <c r="D98" s="82">
        <f t="shared" si="10"/>
        <v>0</v>
      </c>
      <c r="E98" s="83">
        <f t="shared" si="11"/>
        <v>0</v>
      </c>
      <c r="F98" s="193"/>
      <c r="G98" s="523">
        <v>0</v>
      </c>
      <c r="H98" s="63">
        <v>0</v>
      </c>
      <c r="I98" s="164">
        <v>0</v>
      </c>
      <c r="J98" s="63">
        <v>0</v>
      </c>
      <c r="K98" s="164">
        <v>0</v>
      </c>
      <c r="L98" s="64">
        <v>0</v>
      </c>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row>
    <row r="99" spans="1:37" hidden="1" outlineLevel="1" x14ac:dyDescent="0.2">
      <c r="A99" s="115" t="str">
        <f>'1. Budget Input'!A99</f>
        <v>Other</v>
      </c>
      <c r="B99" s="82">
        <f>'1. Budget Input'!C99</f>
        <v>0</v>
      </c>
      <c r="C99" s="82">
        <f t="shared" si="9"/>
        <v>0</v>
      </c>
      <c r="D99" s="82">
        <f t="shared" si="10"/>
        <v>0</v>
      </c>
      <c r="E99" s="83">
        <f t="shared" si="11"/>
        <v>0</v>
      </c>
      <c r="F99" s="116"/>
      <c r="G99" s="523">
        <v>0</v>
      </c>
      <c r="H99" s="63">
        <v>0</v>
      </c>
      <c r="I99" s="164">
        <v>0</v>
      </c>
      <c r="J99" s="63">
        <v>0</v>
      </c>
      <c r="K99" s="164">
        <v>0</v>
      </c>
      <c r="L99" s="64">
        <v>0</v>
      </c>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row>
    <row r="100" spans="1:37" hidden="1" outlineLevel="1" x14ac:dyDescent="0.2">
      <c r="A100" s="115" t="str">
        <f>'1. Budget Input'!A100</f>
        <v>Other</v>
      </c>
      <c r="B100" s="82">
        <f>'1. Budget Input'!C100</f>
        <v>0</v>
      </c>
      <c r="C100" s="82">
        <f t="shared" si="9"/>
        <v>0</v>
      </c>
      <c r="D100" s="82">
        <f t="shared" si="10"/>
        <v>0</v>
      </c>
      <c r="E100" s="83">
        <f t="shared" si="11"/>
        <v>0</v>
      </c>
      <c r="F100" s="116"/>
      <c r="G100" s="523">
        <v>0</v>
      </c>
      <c r="H100" s="63">
        <v>0</v>
      </c>
      <c r="I100" s="164">
        <v>0</v>
      </c>
      <c r="J100" s="63">
        <v>0</v>
      </c>
      <c r="K100" s="164">
        <v>0</v>
      </c>
      <c r="L100" s="64">
        <v>0</v>
      </c>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row>
    <row r="101" spans="1:37" hidden="1" outlineLevel="1" x14ac:dyDescent="0.2">
      <c r="A101" s="115" t="str">
        <f>'1. Budget Input'!A101</f>
        <v>Other</v>
      </c>
      <c r="B101" s="82">
        <f>'1. Budget Input'!C101</f>
        <v>0</v>
      </c>
      <c r="C101" s="82">
        <f t="shared" si="9"/>
        <v>0</v>
      </c>
      <c r="D101" s="82">
        <f t="shared" si="10"/>
        <v>0</v>
      </c>
      <c r="E101" s="83">
        <f t="shared" si="11"/>
        <v>0</v>
      </c>
      <c r="F101" s="193"/>
      <c r="G101" s="523">
        <v>0</v>
      </c>
      <c r="H101" s="63">
        <v>0</v>
      </c>
      <c r="I101" s="164">
        <v>0</v>
      </c>
      <c r="J101" s="63">
        <v>0</v>
      </c>
      <c r="K101" s="164">
        <v>0</v>
      </c>
      <c r="L101" s="64">
        <v>0</v>
      </c>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row>
    <row r="102" spans="1:37" hidden="1" outlineLevel="1" x14ac:dyDescent="0.2">
      <c r="A102" s="115" t="str">
        <f>'1. Budget Input'!A102</f>
        <v>Other</v>
      </c>
      <c r="B102" s="82">
        <f>'1. Budget Input'!C102</f>
        <v>0</v>
      </c>
      <c r="C102" s="82">
        <f t="shared" si="9"/>
        <v>0</v>
      </c>
      <c r="D102" s="82">
        <f t="shared" si="10"/>
        <v>0</v>
      </c>
      <c r="E102" s="83">
        <f t="shared" si="11"/>
        <v>0</v>
      </c>
      <c r="F102" s="116"/>
      <c r="G102" s="523">
        <v>0</v>
      </c>
      <c r="H102" s="63">
        <v>0</v>
      </c>
      <c r="I102" s="164">
        <v>0</v>
      </c>
      <c r="J102" s="63">
        <v>0</v>
      </c>
      <c r="K102" s="164">
        <v>0</v>
      </c>
      <c r="L102" s="64">
        <v>0</v>
      </c>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row>
    <row r="103" spans="1:37" hidden="1" outlineLevel="1" x14ac:dyDescent="0.2">
      <c r="A103" s="115" t="str">
        <f>'1. Budget Input'!A103</f>
        <v>Other</v>
      </c>
      <c r="B103" s="82">
        <f>'1. Budget Input'!C103</f>
        <v>0</v>
      </c>
      <c r="C103" s="82">
        <f t="shared" si="9"/>
        <v>0</v>
      </c>
      <c r="D103" s="82">
        <f t="shared" si="10"/>
        <v>0</v>
      </c>
      <c r="E103" s="83">
        <f t="shared" si="11"/>
        <v>0</v>
      </c>
      <c r="F103" s="200"/>
      <c r="G103" s="523">
        <v>0</v>
      </c>
      <c r="H103" s="63">
        <v>0</v>
      </c>
      <c r="I103" s="164">
        <v>0</v>
      </c>
      <c r="J103" s="63">
        <v>0</v>
      </c>
      <c r="K103" s="164">
        <v>0</v>
      </c>
      <c r="L103" s="506">
        <v>0</v>
      </c>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row>
    <row r="104" spans="1:37" hidden="1" collapsed="1" x14ac:dyDescent="0.2">
      <c r="A104" s="76" t="str">
        <f>'1. Budget Input'!A102</f>
        <v>Other</v>
      </c>
      <c r="B104" s="82">
        <f>'1. Budget Input'!C104</f>
        <v>0</v>
      </c>
      <c r="C104" s="82">
        <f>B104*(1+G104)</f>
        <v>0</v>
      </c>
      <c r="D104" s="82">
        <f>C104*(1+I104)</f>
        <v>0</v>
      </c>
      <c r="E104" s="82">
        <f>D104*(1+K104)</f>
        <v>0</v>
      </c>
      <c r="F104" s="116"/>
      <c r="G104" s="164">
        <v>0.02</v>
      </c>
      <c r="H104" s="164"/>
      <c r="I104" s="164">
        <v>0.02</v>
      </c>
      <c r="J104" s="484"/>
      <c r="K104" s="165">
        <v>0.02</v>
      </c>
      <c r="L104" s="50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row>
    <row r="105" spans="1:37" x14ac:dyDescent="0.2">
      <c r="A105" s="582" t="str">
        <f>'1. Budget Input'!A104</f>
        <v>Support Total</v>
      </c>
      <c r="B105" s="190">
        <f>'1. Budget Input'!C104</f>
        <v>0</v>
      </c>
      <c r="C105" s="190">
        <f>SUM(C93:C104)</f>
        <v>0</v>
      </c>
      <c r="D105" s="190">
        <f>SUM(D93:D104)</f>
        <v>0</v>
      </c>
      <c r="E105" s="191">
        <f>SUM(E93:E104)</f>
        <v>0</v>
      </c>
      <c r="F105" s="106"/>
      <c r="G105" s="583"/>
      <c r="H105" s="210"/>
      <c r="I105" s="210"/>
      <c r="J105" s="485"/>
      <c r="K105" s="210"/>
      <c r="L105" s="507"/>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row>
    <row r="106" spans="1:37" ht="2.25" customHeight="1" x14ac:dyDescent="0.2">
      <c r="A106" s="76">
        <f>'1. Budget Input'!A105</f>
        <v>0</v>
      </c>
      <c r="B106" s="80"/>
      <c r="C106" s="80"/>
      <c r="D106" s="80"/>
      <c r="E106" s="81"/>
      <c r="F106" s="113"/>
      <c r="G106" s="546"/>
      <c r="H106" s="166"/>
      <c r="I106" s="166"/>
      <c r="J106" s="486"/>
      <c r="K106" s="166"/>
      <c r="L106" s="512"/>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row>
    <row r="107" spans="1:37" hidden="1" outlineLevel="1" x14ac:dyDescent="0.2">
      <c r="A107" s="76" t="str">
        <f>'1. Budget Input'!A106</f>
        <v>Other Expenses</v>
      </c>
      <c r="B107" s="82"/>
      <c r="C107" s="63"/>
      <c r="D107" s="63"/>
      <c r="E107" s="64"/>
      <c r="F107" s="113"/>
      <c r="G107" s="523"/>
      <c r="H107" s="164"/>
      <c r="I107" s="164"/>
      <c r="J107" s="484"/>
      <c r="K107" s="164"/>
      <c r="L107" s="50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row>
    <row r="108" spans="1:37" hidden="1" outlineLevel="1" x14ac:dyDescent="0.2">
      <c r="A108" s="115" t="str">
        <f>'1. Budget Input'!A107</f>
        <v>Other</v>
      </c>
      <c r="B108" s="82">
        <f>'1. Budget Input'!C107</f>
        <v>0</v>
      </c>
      <c r="C108" s="82">
        <f t="shared" ref="C108:C113" si="12">IF(G108=0,(B108+H108),B108*(1+G108))</f>
        <v>0</v>
      </c>
      <c r="D108" s="82">
        <f t="shared" ref="D108:D113" si="13">IF(I108=0,(C108+J108),C108*(1+I108))</f>
        <v>0</v>
      </c>
      <c r="E108" s="83">
        <f t="shared" ref="E108:E113" si="14">IF(K108=0,(D108+L108),D108*(1+K108))</f>
        <v>0</v>
      </c>
      <c r="F108" s="198"/>
      <c r="G108" s="523">
        <v>0</v>
      </c>
      <c r="H108" s="63">
        <v>0</v>
      </c>
      <c r="I108" s="164">
        <v>0</v>
      </c>
      <c r="J108" s="63">
        <v>0</v>
      </c>
      <c r="K108" s="164">
        <v>0</v>
      </c>
      <c r="L108" s="547">
        <v>0</v>
      </c>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row>
    <row r="109" spans="1:37" hidden="1" outlineLevel="1" x14ac:dyDescent="0.2">
      <c r="A109" s="115" t="str">
        <f>'1. Budget Input'!A108</f>
        <v>Other</v>
      </c>
      <c r="B109" s="82">
        <f>'1. Budget Input'!C108</f>
        <v>0</v>
      </c>
      <c r="C109" s="82">
        <f t="shared" si="12"/>
        <v>0</v>
      </c>
      <c r="D109" s="82">
        <f t="shared" si="13"/>
        <v>0</v>
      </c>
      <c r="E109" s="83">
        <f t="shared" si="14"/>
        <v>0</v>
      </c>
      <c r="F109" s="193"/>
      <c r="G109" s="523">
        <v>0</v>
      </c>
      <c r="H109" s="63">
        <v>0</v>
      </c>
      <c r="I109" s="164">
        <v>0</v>
      </c>
      <c r="J109" s="63">
        <v>0</v>
      </c>
      <c r="K109" s="164">
        <v>0</v>
      </c>
      <c r="L109" s="64">
        <v>0</v>
      </c>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row>
    <row r="110" spans="1:37" hidden="1" outlineLevel="1" x14ac:dyDescent="0.2">
      <c r="A110" s="115" t="str">
        <f>'1. Budget Input'!A109</f>
        <v>Other</v>
      </c>
      <c r="B110" s="82">
        <f>'1. Budget Input'!C109</f>
        <v>0</v>
      </c>
      <c r="C110" s="82">
        <f t="shared" si="12"/>
        <v>0</v>
      </c>
      <c r="D110" s="82">
        <f t="shared" si="13"/>
        <v>0</v>
      </c>
      <c r="E110" s="83">
        <f t="shared" si="14"/>
        <v>0</v>
      </c>
      <c r="F110" s="193"/>
      <c r="G110" s="523">
        <v>0</v>
      </c>
      <c r="H110" s="63">
        <v>0</v>
      </c>
      <c r="I110" s="164">
        <v>0</v>
      </c>
      <c r="J110" s="63">
        <v>0</v>
      </c>
      <c r="K110" s="164">
        <v>0</v>
      </c>
      <c r="L110" s="64">
        <v>0</v>
      </c>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row>
    <row r="111" spans="1:37" hidden="1" outlineLevel="1" x14ac:dyDescent="0.2">
      <c r="A111" s="115" t="str">
        <f>'1. Budget Input'!A110</f>
        <v>Other</v>
      </c>
      <c r="B111" s="82">
        <f>'1. Budget Input'!C110</f>
        <v>0</v>
      </c>
      <c r="C111" s="82">
        <f t="shared" si="12"/>
        <v>0</v>
      </c>
      <c r="D111" s="82">
        <f t="shared" si="13"/>
        <v>0</v>
      </c>
      <c r="E111" s="83">
        <f t="shared" si="14"/>
        <v>0</v>
      </c>
      <c r="F111" s="193"/>
      <c r="G111" s="523">
        <v>0</v>
      </c>
      <c r="H111" s="63">
        <v>0</v>
      </c>
      <c r="I111" s="164">
        <v>0</v>
      </c>
      <c r="J111" s="63">
        <v>0</v>
      </c>
      <c r="K111" s="164">
        <v>0</v>
      </c>
      <c r="L111" s="64">
        <v>0</v>
      </c>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row>
    <row r="112" spans="1:37" hidden="1" outlineLevel="1" x14ac:dyDescent="0.2">
      <c r="A112" s="115" t="str">
        <f>'1. Budget Input'!A111</f>
        <v>Other</v>
      </c>
      <c r="B112" s="82">
        <f>'1. Budget Input'!C111</f>
        <v>0</v>
      </c>
      <c r="C112" s="82">
        <f t="shared" si="12"/>
        <v>0</v>
      </c>
      <c r="D112" s="82">
        <f t="shared" si="13"/>
        <v>0</v>
      </c>
      <c r="E112" s="83">
        <f t="shared" si="14"/>
        <v>0</v>
      </c>
      <c r="F112" s="116"/>
      <c r="G112" s="523">
        <v>0</v>
      </c>
      <c r="H112" s="63">
        <v>0</v>
      </c>
      <c r="I112" s="164">
        <v>0</v>
      </c>
      <c r="J112" s="63">
        <v>0</v>
      </c>
      <c r="K112" s="164">
        <v>0</v>
      </c>
      <c r="L112" s="64">
        <v>0</v>
      </c>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row>
    <row r="113" spans="1:37" collapsed="1" x14ac:dyDescent="0.2">
      <c r="A113" s="352" t="str">
        <f>'1. Budget Input'!A112</f>
        <v>For additional rows, copy existing rows above and insert above this line, AND add additional rows to tabs for Scenarios 1-3</v>
      </c>
      <c r="B113" s="144">
        <f>'1. Budget Input'!C112</f>
        <v>0</v>
      </c>
      <c r="C113" s="82">
        <f t="shared" si="12"/>
        <v>0</v>
      </c>
      <c r="D113" s="82">
        <f t="shared" si="13"/>
        <v>0</v>
      </c>
      <c r="E113" s="83">
        <f t="shared" si="14"/>
        <v>0</v>
      </c>
      <c r="F113" s="117"/>
      <c r="G113" s="524">
        <v>0</v>
      </c>
      <c r="H113" s="192">
        <v>0</v>
      </c>
      <c r="I113" s="236">
        <v>0</v>
      </c>
      <c r="J113" s="192">
        <v>0</v>
      </c>
      <c r="K113" s="236">
        <v>0</v>
      </c>
      <c r="L113" s="506">
        <v>0</v>
      </c>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row>
    <row r="114" spans="1:37" x14ac:dyDescent="0.2">
      <c r="A114" s="351" t="str">
        <f>'1. Budget Input'!A113</f>
        <v>Other Expenses Total</v>
      </c>
      <c r="B114" s="66">
        <f>'1. Budget Input'!C113</f>
        <v>0</v>
      </c>
      <c r="C114" s="66">
        <f>SUM(C108:C113)</f>
        <v>0</v>
      </c>
      <c r="D114" s="66">
        <f>SUM(D108:D113)</f>
        <v>0</v>
      </c>
      <c r="E114" s="67">
        <f>SUM(E108:E113)</f>
        <v>0</v>
      </c>
      <c r="F114" s="106"/>
      <c r="G114" s="520"/>
      <c r="H114" s="491"/>
      <c r="I114" s="491"/>
      <c r="J114" s="491"/>
      <c r="K114" s="491"/>
      <c r="L114" s="507"/>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row>
    <row r="115" spans="1:37" ht="1.5" customHeight="1" x14ac:dyDescent="0.2">
      <c r="A115" s="76">
        <f>'1. Budget Input'!A114</f>
        <v>0</v>
      </c>
      <c r="B115" s="80">
        <f>'1. Budget Input'!C114</f>
        <v>0</v>
      </c>
      <c r="C115" s="80"/>
      <c r="D115" s="80"/>
      <c r="E115" s="81"/>
      <c r="F115" s="113"/>
      <c r="G115" s="527"/>
      <c r="H115" s="277"/>
      <c r="I115" s="277"/>
      <c r="J115" s="277"/>
      <c r="K115" s="277"/>
      <c r="L115" s="512"/>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row>
    <row r="116" spans="1:37" x14ac:dyDescent="0.2">
      <c r="A116" s="215" t="str">
        <f>'1. Budget Input'!A115</f>
        <v>Total Expenses</v>
      </c>
      <c r="B116" s="216">
        <f>SUM(B40,B57,B72,B105,B114)</f>
        <v>0</v>
      </c>
      <c r="C116" s="216">
        <f>SUM(C40,C57,C72,C105,C114)</f>
        <v>0</v>
      </c>
      <c r="D116" s="216">
        <f>SUM(D40,D57,D72,D105,D114)</f>
        <v>0</v>
      </c>
      <c r="E116" s="216">
        <f>SUM(E40,E57,E72,E105,E114)</f>
        <v>0</v>
      </c>
      <c r="F116" s="218"/>
      <c r="G116" s="543"/>
      <c r="H116" s="544"/>
      <c r="I116" s="544"/>
      <c r="J116" s="544"/>
      <c r="K116" s="544"/>
      <c r="L116" s="545"/>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row>
    <row r="117" spans="1:37" x14ac:dyDescent="0.2">
      <c r="A117" s="219" t="str">
        <f>'1. Budget Input'!A116</f>
        <v>Operating Surplus (Deficit)</v>
      </c>
      <c r="B117" s="220">
        <f>'1. Budget Input'!C116</f>
        <v>0</v>
      </c>
      <c r="C117" s="220">
        <f>C23-C116</f>
        <v>0</v>
      </c>
      <c r="D117" s="220">
        <f>D23-D116</f>
        <v>0</v>
      </c>
      <c r="E117" s="220">
        <f>E23-E116</f>
        <v>0</v>
      </c>
      <c r="F117" s="240"/>
      <c r="G117" s="528"/>
      <c r="H117" s="496"/>
      <c r="I117" s="496"/>
      <c r="J117" s="496"/>
      <c r="K117" s="496"/>
      <c r="L117" s="515"/>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row>
    <row r="118" spans="1:37" x14ac:dyDescent="0.2">
      <c r="A118" s="222" t="str">
        <f>'1. Budget Input'!A117</f>
        <v>As a % of Operating Expenses</v>
      </c>
      <c r="B118" s="223" t="str">
        <f>'1. Budget Input'!C117</f>
        <v/>
      </c>
      <c r="C118" s="223" t="str">
        <f>IF(C$117&lt;&gt;0,C$117/C$116,"")</f>
        <v/>
      </c>
      <c r="D118" s="223" t="str">
        <f>IF(D117&lt;&gt;0,D117/D116,"")</f>
        <v/>
      </c>
      <c r="E118" s="223" t="str">
        <f>IF(E117&lt;&gt;0,E117/E116,"")</f>
        <v/>
      </c>
      <c r="F118" s="224" t="s">
        <v>129</v>
      </c>
      <c r="G118" s="534"/>
      <c r="H118" s="535"/>
      <c r="I118" s="535"/>
      <c r="J118" s="535"/>
      <c r="K118" s="535"/>
      <c r="L118" s="536"/>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row>
    <row r="119" spans="1:37" x14ac:dyDescent="0.2">
      <c r="A119" s="206" t="s">
        <v>206</v>
      </c>
      <c r="B119" s="207"/>
      <c r="C119" s="207" t="e">
        <f>((C$23-B$23)/(B$23))</f>
        <v>#DIV/0!</v>
      </c>
      <c r="D119" s="207" t="e">
        <f>((D$23-C$23)/(C$23))</f>
        <v>#DIV/0!</v>
      </c>
      <c r="E119" s="207" t="e">
        <f>((E$23-D$23)/(D$23))</f>
        <v>#DIV/0!</v>
      </c>
      <c r="F119" s="208"/>
      <c r="G119" s="529"/>
      <c r="H119" s="497"/>
      <c r="I119" s="497"/>
      <c r="J119" s="497"/>
      <c r="K119" s="497"/>
      <c r="L119" s="516"/>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row>
    <row r="120" spans="1:37" ht="13.5" thickBot="1" x14ac:dyDescent="0.25">
      <c r="A120" s="234" t="s">
        <v>207</v>
      </c>
      <c r="B120" s="207"/>
      <c r="C120" s="207" t="e">
        <f>(C$116-B$116)/B$116</f>
        <v>#DIV/0!</v>
      </c>
      <c r="D120" s="207" t="e">
        <f>(D$116-C$116)/C$116</f>
        <v>#DIV/0!</v>
      </c>
      <c r="E120" s="207" t="e">
        <f>(E$116-D$116)/D$116</f>
        <v>#DIV/0!</v>
      </c>
      <c r="F120" s="353"/>
      <c r="G120" s="529"/>
      <c r="H120" s="497"/>
      <c r="I120" s="497"/>
      <c r="J120" s="497"/>
      <c r="K120" s="497"/>
      <c r="L120" s="516"/>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row>
    <row r="121" spans="1:37" ht="15.75" x14ac:dyDescent="0.25">
      <c r="A121" s="558" t="str">
        <f>'1. Budget Input'!A118</f>
        <v>Non-Operating Activity</v>
      </c>
      <c r="B121" s="53"/>
      <c r="C121" s="53"/>
      <c r="D121" s="53"/>
      <c r="E121" s="54"/>
      <c r="F121" s="104"/>
      <c r="G121" s="530"/>
      <c r="H121" s="498"/>
      <c r="I121" s="498"/>
      <c r="J121" s="498"/>
      <c r="K121" s="498"/>
      <c r="L121" s="517"/>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row>
    <row r="122" spans="1:37" x14ac:dyDescent="0.2">
      <c r="A122" s="537" t="str">
        <f>'1. Budget Input'!A119</f>
        <v>Revenue</v>
      </c>
      <c r="B122" s="541"/>
      <c r="C122" s="541"/>
      <c r="D122" s="541"/>
      <c r="E122" s="542"/>
      <c r="F122" s="540"/>
      <c r="G122" s="531"/>
      <c r="H122" s="499"/>
      <c r="I122" s="499"/>
      <c r="J122" s="499"/>
      <c r="K122" s="499"/>
      <c r="L122" s="518"/>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row>
    <row r="123" spans="1:37" x14ac:dyDescent="0.2">
      <c r="A123" s="69" t="s">
        <v>65</v>
      </c>
      <c r="B123" s="82">
        <f>'1. Budget Input'!C120</f>
        <v>0</v>
      </c>
      <c r="C123" s="63">
        <v>0</v>
      </c>
      <c r="D123" s="63">
        <v>0</v>
      </c>
      <c r="E123" s="64">
        <v>0</v>
      </c>
      <c r="F123" s="205"/>
      <c r="G123" s="500"/>
      <c r="H123" s="490"/>
      <c r="I123" s="490"/>
      <c r="J123" s="490"/>
      <c r="K123" s="490"/>
      <c r="L123" s="505"/>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row>
    <row r="124" spans="1:37" x14ac:dyDescent="0.2">
      <c r="A124" s="69" t="s">
        <v>66</v>
      </c>
      <c r="B124" s="82">
        <f>'1. Budget Input'!C121</f>
        <v>0</v>
      </c>
      <c r="C124" s="63">
        <v>0</v>
      </c>
      <c r="D124" s="63">
        <v>0</v>
      </c>
      <c r="E124" s="64">
        <v>0</v>
      </c>
      <c r="F124" s="109"/>
      <c r="G124" s="500"/>
      <c r="H124" s="490"/>
      <c r="I124" s="490"/>
      <c r="J124" s="490"/>
      <c r="K124" s="490"/>
      <c r="L124" s="505"/>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row>
    <row r="125" spans="1:37" x14ac:dyDescent="0.2">
      <c r="A125" s="69" t="s">
        <v>67</v>
      </c>
      <c r="B125" s="82">
        <f>'1. Budget Input'!C122</f>
        <v>0</v>
      </c>
      <c r="C125" s="63">
        <v>0</v>
      </c>
      <c r="D125" s="63">
        <v>0</v>
      </c>
      <c r="E125" s="64">
        <v>0</v>
      </c>
      <c r="F125" s="109"/>
      <c r="G125" s="500"/>
      <c r="H125" s="490"/>
      <c r="I125" s="490"/>
      <c r="J125" s="490"/>
      <c r="K125" s="490"/>
      <c r="L125" s="505"/>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row>
    <row r="126" spans="1:37" x14ac:dyDescent="0.2">
      <c r="A126" s="69" t="s">
        <v>68</v>
      </c>
      <c r="B126" s="82">
        <f>'1. Budget Input'!C123</f>
        <v>0</v>
      </c>
      <c r="C126" s="63">
        <v>0</v>
      </c>
      <c r="D126" s="63">
        <v>0</v>
      </c>
      <c r="E126" s="64">
        <v>0</v>
      </c>
      <c r="F126" s="109"/>
      <c r="G126" s="500"/>
      <c r="H126" s="490"/>
      <c r="I126" s="490"/>
      <c r="J126" s="490"/>
      <c r="K126" s="490"/>
      <c r="L126" s="505"/>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row>
    <row r="127" spans="1:37" x14ac:dyDescent="0.2">
      <c r="A127" s="69" t="s">
        <v>69</v>
      </c>
      <c r="B127" s="82">
        <f>'1. Budget Input'!C124</f>
        <v>0</v>
      </c>
      <c r="C127" s="63">
        <v>0</v>
      </c>
      <c r="D127" s="63">
        <v>0</v>
      </c>
      <c r="E127" s="64">
        <v>0</v>
      </c>
      <c r="F127" s="109"/>
      <c r="G127" s="500"/>
      <c r="H127" s="490"/>
      <c r="I127" s="490"/>
      <c r="J127" s="490"/>
      <c r="K127" s="490"/>
      <c r="L127" s="505"/>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row>
    <row r="128" spans="1:37" x14ac:dyDescent="0.2">
      <c r="A128" s="70" t="str">
        <f>'1. Budget Input'!A125</f>
        <v>Total Non-Operating Revenue</v>
      </c>
      <c r="B128" s="230">
        <f>'1. Budget Input'!C125</f>
        <v>0</v>
      </c>
      <c r="C128" s="230">
        <f>SUM(C123:C127)</f>
        <v>0</v>
      </c>
      <c r="D128" s="230">
        <f>SUM(D123:D127)</f>
        <v>0</v>
      </c>
      <c r="E128" s="231">
        <f>SUM(E123:E127)</f>
        <v>0</v>
      </c>
      <c r="F128" s="111"/>
      <c r="G128" s="521"/>
      <c r="H128" s="493"/>
      <c r="I128" s="493"/>
      <c r="J128" s="493"/>
      <c r="K128" s="493"/>
      <c r="L128" s="510"/>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row>
    <row r="129" spans="1:37" x14ac:dyDescent="0.2">
      <c r="A129" s="537" t="str">
        <f>'1. Budget Input'!A126</f>
        <v>Expenses</v>
      </c>
      <c r="B129" s="538"/>
      <c r="C129" s="538"/>
      <c r="D129" s="538"/>
      <c r="E129" s="539"/>
      <c r="F129" s="540"/>
      <c r="G129" s="531"/>
      <c r="H129" s="499"/>
      <c r="I129" s="499"/>
      <c r="J129" s="499"/>
      <c r="K129" s="499"/>
      <c r="L129" s="518"/>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row>
    <row r="130" spans="1:37" x14ac:dyDescent="0.2">
      <c r="A130" s="69" t="s">
        <v>65</v>
      </c>
      <c r="B130" s="82">
        <f>'1. Budget Input'!C127</f>
        <v>0</v>
      </c>
      <c r="C130" s="63">
        <v>0</v>
      </c>
      <c r="D130" s="63">
        <v>0</v>
      </c>
      <c r="E130" s="64">
        <v>0</v>
      </c>
      <c r="F130" s="205"/>
      <c r="G130" s="500"/>
      <c r="H130" s="490"/>
      <c r="I130" s="490"/>
      <c r="J130" s="490"/>
      <c r="K130" s="490"/>
      <c r="L130" s="505"/>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row>
    <row r="131" spans="1:37" x14ac:dyDescent="0.2">
      <c r="A131" s="69" t="s">
        <v>66</v>
      </c>
      <c r="B131" s="82">
        <f>'1. Budget Input'!C128</f>
        <v>0</v>
      </c>
      <c r="C131" s="63">
        <v>0</v>
      </c>
      <c r="D131" s="63">
        <v>0</v>
      </c>
      <c r="E131" s="64">
        <v>0</v>
      </c>
      <c r="F131" s="109"/>
      <c r="G131" s="500"/>
      <c r="H131" s="490"/>
      <c r="I131" s="490"/>
      <c r="J131" s="490"/>
      <c r="K131" s="490"/>
      <c r="L131" s="505"/>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row>
    <row r="132" spans="1:37" x14ac:dyDescent="0.2">
      <c r="A132" s="69" t="s">
        <v>67</v>
      </c>
      <c r="B132" s="82">
        <f>'1. Budget Input'!C129</f>
        <v>0</v>
      </c>
      <c r="C132" s="63">
        <v>0</v>
      </c>
      <c r="D132" s="63">
        <v>0</v>
      </c>
      <c r="E132" s="64">
        <v>0</v>
      </c>
      <c r="F132" s="109"/>
      <c r="G132" s="500"/>
      <c r="H132" s="490"/>
      <c r="I132" s="490"/>
      <c r="J132" s="490"/>
      <c r="K132" s="490"/>
      <c r="L132" s="505"/>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row>
    <row r="133" spans="1:37" x14ac:dyDescent="0.2">
      <c r="A133" s="69" t="s">
        <v>68</v>
      </c>
      <c r="B133" s="82">
        <f>'1. Budget Input'!C130</f>
        <v>0</v>
      </c>
      <c r="C133" s="63">
        <v>0</v>
      </c>
      <c r="D133" s="63">
        <v>0</v>
      </c>
      <c r="E133" s="64">
        <v>0</v>
      </c>
      <c r="F133" s="109"/>
      <c r="G133" s="500"/>
      <c r="H133" s="490"/>
      <c r="I133" s="490"/>
      <c r="J133" s="490"/>
      <c r="K133" s="490"/>
      <c r="L133" s="505"/>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row>
    <row r="134" spans="1:37" x14ac:dyDescent="0.2">
      <c r="A134" s="69" t="s">
        <v>69</v>
      </c>
      <c r="B134" s="82">
        <f>'1. Budget Input'!C131</f>
        <v>0</v>
      </c>
      <c r="C134" s="63">
        <v>0</v>
      </c>
      <c r="D134" s="63">
        <v>0</v>
      </c>
      <c r="E134" s="64">
        <v>0</v>
      </c>
      <c r="F134" s="109"/>
      <c r="G134" s="500"/>
      <c r="H134" s="490"/>
      <c r="I134" s="490"/>
      <c r="J134" s="490"/>
      <c r="K134" s="490"/>
      <c r="L134" s="505"/>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row>
    <row r="135" spans="1:37" x14ac:dyDescent="0.2">
      <c r="A135" s="215" t="str">
        <f>'1. Budget Input'!A132</f>
        <v>Total Non Operating Expenses</v>
      </c>
      <c r="B135" s="216">
        <f>'1. Budget Input'!C132</f>
        <v>0</v>
      </c>
      <c r="C135" s="216">
        <f>SUM(C130:C134)</f>
        <v>0</v>
      </c>
      <c r="D135" s="216">
        <f>SUM(D130:D134)</f>
        <v>0</v>
      </c>
      <c r="E135" s="217">
        <f>SUM(E130:E134)</f>
        <v>0</v>
      </c>
      <c r="F135" s="218"/>
      <c r="G135" s="543"/>
      <c r="H135" s="544"/>
      <c r="I135" s="544"/>
      <c r="J135" s="544"/>
      <c r="K135" s="544"/>
      <c r="L135" s="545"/>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row>
    <row r="136" spans="1:37" x14ac:dyDescent="0.2">
      <c r="A136" s="225" t="str">
        <f>'1. Budget Input'!A133</f>
        <v>Net Income</v>
      </c>
      <c r="B136" s="226">
        <f>'1. Budget Input'!C133</f>
        <v>0</v>
      </c>
      <c r="C136" s="226">
        <f>C117+C128-C135</f>
        <v>0</v>
      </c>
      <c r="D136" s="226">
        <f>D117+D128-D135</f>
        <v>0</v>
      </c>
      <c r="E136" s="226">
        <f>E117+E128-E135</f>
        <v>0</v>
      </c>
      <c r="F136" s="221"/>
      <c r="G136" s="528"/>
      <c r="H136" s="496"/>
      <c r="I136" s="496"/>
      <c r="J136" s="496"/>
      <c r="K136" s="496"/>
      <c r="L136" s="515"/>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row>
    <row r="137" spans="1:37" ht="13.5" thickBot="1" x14ac:dyDescent="0.25">
      <c r="A137" s="227" t="s">
        <v>208</v>
      </c>
      <c r="B137" s="228" t="e">
        <f>B136/(B116+B135)</f>
        <v>#DIV/0!</v>
      </c>
      <c r="C137" s="228" t="e">
        <f>C136/(C116+C135)</f>
        <v>#DIV/0!</v>
      </c>
      <c r="D137" s="228" t="e">
        <f>D136/(D116+D135)</f>
        <v>#DIV/0!</v>
      </c>
      <c r="E137" s="228" t="e">
        <f>E136/(E116+E135)</f>
        <v>#DIV/0!</v>
      </c>
      <c r="F137" s="229"/>
      <c r="G137" s="532"/>
      <c r="H137" s="533"/>
      <c r="I137" s="533"/>
      <c r="J137" s="533"/>
      <c r="K137" s="533"/>
      <c r="L137" s="5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row>
    <row r="138" spans="1:37" ht="13.5" thickBot="1" x14ac:dyDescent="0.25">
      <c r="A138" s="93"/>
      <c r="B138" s="120"/>
      <c r="C138" s="93"/>
      <c r="D138" s="93"/>
      <c r="E138" s="93"/>
      <c r="F138" s="93"/>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row>
    <row r="139" spans="1:37" ht="16.5" thickBot="1" x14ac:dyDescent="0.3">
      <c r="A139" s="553" t="s">
        <v>209</v>
      </c>
      <c r="B139" s="554"/>
      <c r="C139" s="555"/>
      <c r="D139" s="555"/>
      <c r="E139" s="555"/>
      <c r="F139" s="555"/>
      <c r="G139" s="556"/>
      <c r="H139" s="556"/>
      <c r="I139" s="556"/>
      <c r="J139" s="556"/>
      <c r="K139" s="556"/>
      <c r="L139" s="557"/>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row>
    <row r="140" spans="1:37" x14ac:dyDescent="0.2">
      <c r="A140" s="268" t="s">
        <v>210</v>
      </c>
      <c r="B140" s="354">
        <v>0</v>
      </c>
      <c r="C140" s="275">
        <f>B140+C136</f>
        <v>0</v>
      </c>
      <c r="D140" s="275">
        <f>C140+D136</f>
        <v>0</v>
      </c>
      <c r="E140" s="275">
        <f>D140+E136</f>
        <v>0</v>
      </c>
      <c r="F140" s="279"/>
      <c r="G140" s="269"/>
      <c r="H140" s="269"/>
      <c r="I140" s="269"/>
      <c r="J140" s="269"/>
      <c r="K140" s="269"/>
      <c r="L140" s="270"/>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row>
    <row r="141" spans="1:37" ht="13.5" thickBot="1" x14ac:dyDescent="0.25">
      <c r="A141" s="271" t="s">
        <v>211</v>
      </c>
      <c r="B141" s="278" t="e">
        <f>B140/(B116/12)</f>
        <v>#DIV/0!</v>
      </c>
      <c r="C141" s="276" t="e">
        <f>C140/(C116/12)</f>
        <v>#DIV/0!</v>
      </c>
      <c r="D141" s="276" t="e">
        <f>D140/(D116/12)</f>
        <v>#DIV/0!</v>
      </c>
      <c r="E141" s="276" t="e">
        <f>E140/(E116/12)</f>
        <v>#DIV/0!</v>
      </c>
      <c r="F141" s="272"/>
      <c r="G141" s="273"/>
      <c r="H141" s="273"/>
      <c r="I141" s="273"/>
      <c r="J141" s="273"/>
      <c r="K141" s="273"/>
      <c r="L141" s="274"/>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row>
    <row r="142" spans="1:37" x14ac:dyDescent="0.2">
      <c r="A142" s="93"/>
      <c r="B142" s="120"/>
      <c r="C142" s="93"/>
      <c r="D142" s="93"/>
      <c r="E142" s="93"/>
      <c r="F142" s="93"/>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row>
    <row r="143" spans="1:37" x14ac:dyDescent="0.2">
      <c r="A143" s="121"/>
      <c r="B143" s="120"/>
      <c r="C143" s="93"/>
      <c r="D143" s="93"/>
      <c r="E143" s="93"/>
      <c r="F143" s="93"/>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row>
    <row r="144" spans="1:37" x14ac:dyDescent="0.2">
      <c r="A144" s="93"/>
      <c r="B144" s="120"/>
      <c r="C144" s="93"/>
      <c r="D144" s="93"/>
      <c r="E144" s="93"/>
      <c r="F144" s="93"/>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row>
    <row r="145" spans="1:37" x14ac:dyDescent="0.2">
      <c r="A145" s="93"/>
      <c r="B145" s="120"/>
      <c r="C145" s="93"/>
      <c r="D145" s="93"/>
      <c r="E145" s="93"/>
      <c r="F145" s="93"/>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row>
    <row r="146" spans="1:37" x14ac:dyDescent="0.2">
      <c r="A146" s="93"/>
      <c r="B146" s="120"/>
      <c r="C146" s="93"/>
      <c r="D146" s="93"/>
      <c r="E146" s="93"/>
      <c r="F146" s="93"/>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row>
    <row r="147" spans="1:37" x14ac:dyDescent="0.2">
      <c r="A147" s="93"/>
      <c r="B147" s="120"/>
      <c r="C147" s="93"/>
      <c r="D147" s="93"/>
      <c r="E147" s="93"/>
      <c r="F147" s="93"/>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row>
    <row r="148" spans="1:37" x14ac:dyDescent="0.2">
      <c r="A148" s="93"/>
      <c r="B148" s="120"/>
      <c r="C148" s="93"/>
      <c r="D148" s="93"/>
      <c r="E148" s="93"/>
      <c r="F148" s="93"/>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row>
    <row r="149" spans="1:37" x14ac:dyDescent="0.2">
      <c r="A149" s="93"/>
      <c r="B149" s="120"/>
      <c r="C149" s="93"/>
      <c r="D149" s="93"/>
      <c r="E149" s="93"/>
      <c r="F149" s="93"/>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row>
    <row r="150" spans="1:37" x14ac:dyDescent="0.2">
      <c r="A150" s="93"/>
      <c r="B150" s="120"/>
      <c r="C150" s="93"/>
      <c r="D150" s="93"/>
      <c r="E150" s="93"/>
      <c r="F150" s="93"/>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row>
    <row r="151" spans="1:37" x14ac:dyDescent="0.2">
      <c r="A151" s="93"/>
      <c r="B151" s="120"/>
      <c r="C151" s="93"/>
      <c r="D151" s="93"/>
      <c r="E151" s="93"/>
      <c r="F151" s="93"/>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row>
    <row r="152" spans="1:37" x14ac:dyDescent="0.2">
      <c r="A152" s="93"/>
      <c r="B152" s="120"/>
      <c r="C152" s="93"/>
      <c r="D152" s="93"/>
      <c r="E152" s="93"/>
      <c r="F152" s="93"/>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row>
    <row r="153" spans="1:37" x14ac:dyDescent="0.2">
      <c r="A153" s="93"/>
      <c r="B153" s="120"/>
      <c r="C153" s="93"/>
      <c r="D153" s="93"/>
      <c r="E153" s="93"/>
      <c r="F153" s="93"/>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row>
    <row r="154" spans="1:37" x14ac:dyDescent="0.2">
      <c r="A154" s="93"/>
      <c r="B154" s="120"/>
      <c r="C154" s="93"/>
      <c r="D154" s="93"/>
      <c r="E154" s="93"/>
      <c r="F154" s="93"/>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row>
    <row r="155" spans="1:37" x14ac:dyDescent="0.2">
      <c r="A155" s="93"/>
      <c r="B155" s="120"/>
      <c r="C155" s="93"/>
      <c r="D155" s="93"/>
      <c r="E155" s="93"/>
      <c r="F155" s="93"/>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row>
    <row r="156" spans="1:37" x14ac:dyDescent="0.2">
      <c r="A156" s="93"/>
      <c r="B156" s="120"/>
      <c r="C156" s="93"/>
      <c r="D156" s="93"/>
      <c r="E156" s="93"/>
      <c r="F156" s="93"/>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row>
    <row r="157" spans="1:37" x14ac:dyDescent="0.2">
      <c r="A157" s="93"/>
      <c r="B157" s="120"/>
      <c r="C157" s="93"/>
      <c r="D157" s="93"/>
      <c r="E157" s="93"/>
      <c r="F157" s="93"/>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row>
    <row r="158" spans="1:37" x14ac:dyDescent="0.2">
      <c r="A158" s="93"/>
      <c r="B158" s="120"/>
      <c r="C158" s="93"/>
      <c r="D158" s="93"/>
      <c r="E158" s="93"/>
      <c r="F158" s="93"/>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row>
    <row r="159" spans="1:37" x14ac:dyDescent="0.2">
      <c r="A159" s="93"/>
      <c r="B159" s="120"/>
      <c r="C159" s="93"/>
      <c r="D159" s="93"/>
      <c r="E159" s="93"/>
      <c r="F159" s="93"/>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row>
    <row r="160" spans="1:37" x14ac:dyDescent="0.2">
      <c r="A160" s="93"/>
      <c r="B160" s="120"/>
      <c r="C160" s="93"/>
      <c r="D160" s="93"/>
      <c r="E160" s="93"/>
      <c r="F160" s="93"/>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row>
    <row r="161" spans="1:37" x14ac:dyDescent="0.2">
      <c r="A161" s="93"/>
      <c r="B161" s="120"/>
      <c r="C161" s="93"/>
      <c r="D161" s="93"/>
      <c r="E161" s="93"/>
      <c r="F161" s="93"/>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row>
    <row r="162" spans="1:37" x14ac:dyDescent="0.2">
      <c r="A162" s="93"/>
      <c r="B162" s="120"/>
      <c r="C162" s="93"/>
      <c r="D162" s="93"/>
      <c r="E162" s="93"/>
      <c r="F162" s="93"/>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row>
    <row r="163" spans="1:37" x14ac:dyDescent="0.2">
      <c r="A163" s="93"/>
      <c r="B163" s="120"/>
      <c r="C163" s="93"/>
      <c r="D163" s="93"/>
      <c r="E163" s="93"/>
      <c r="F163" s="93"/>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row>
    <row r="164" spans="1:37" x14ac:dyDescent="0.2">
      <c r="A164" s="93"/>
      <c r="B164" s="120"/>
      <c r="C164" s="93"/>
      <c r="D164" s="93"/>
      <c r="E164" s="93"/>
      <c r="F164" s="93"/>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row>
    <row r="165" spans="1:37" x14ac:dyDescent="0.2">
      <c r="A165" s="93"/>
      <c r="B165" s="120"/>
      <c r="C165" s="93"/>
      <c r="D165" s="93"/>
      <c r="E165" s="93"/>
      <c r="F165" s="93"/>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row>
    <row r="166" spans="1:37" x14ac:dyDescent="0.2">
      <c r="A166" s="93"/>
      <c r="B166" s="120"/>
      <c r="C166" s="93"/>
      <c r="D166" s="93"/>
      <c r="E166" s="93"/>
      <c r="F166" s="93"/>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row>
    <row r="167" spans="1:37" x14ac:dyDescent="0.2">
      <c r="A167" s="93"/>
      <c r="B167" s="120"/>
      <c r="C167" s="93"/>
      <c r="D167" s="93"/>
      <c r="E167" s="93"/>
      <c r="F167" s="93"/>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row>
    <row r="168" spans="1:37" x14ac:dyDescent="0.2">
      <c r="A168" s="93"/>
      <c r="B168" s="120"/>
      <c r="C168" s="93"/>
      <c r="D168" s="93"/>
      <c r="E168" s="93"/>
      <c r="F168" s="93"/>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row>
    <row r="169" spans="1:37" x14ac:dyDescent="0.2">
      <c r="A169" s="93"/>
      <c r="B169" s="120"/>
      <c r="C169" s="93"/>
      <c r="D169" s="93"/>
      <c r="E169" s="93"/>
      <c r="F169" s="93"/>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row>
    <row r="170" spans="1:37" x14ac:dyDescent="0.2">
      <c r="A170" s="93"/>
      <c r="B170" s="120"/>
      <c r="C170" s="93"/>
      <c r="D170" s="93"/>
      <c r="E170" s="93"/>
      <c r="F170" s="93"/>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row>
    <row r="171" spans="1:37" x14ac:dyDescent="0.2">
      <c r="A171" s="93"/>
      <c r="B171" s="120"/>
      <c r="C171" s="93"/>
      <c r="D171" s="93"/>
      <c r="E171" s="93"/>
      <c r="F171" s="93"/>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row>
    <row r="172" spans="1:37" x14ac:dyDescent="0.2">
      <c r="A172" s="93"/>
      <c r="B172" s="120"/>
      <c r="C172" s="93"/>
      <c r="D172" s="93"/>
      <c r="E172" s="93"/>
      <c r="F172" s="93"/>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row>
    <row r="173" spans="1:37" x14ac:dyDescent="0.2">
      <c r="A173" s="93"/>
      <c r="B173" s="120"/>
      <c r="C173" s="93"/>
      <c r="D173" s="93"/>
      <c r="E173" s="93"/>
      <c r="F173" s="93"/>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row>
    <row r="174" spans="1:37" x14ac:dyDescent="0.2">
      <c r="A174" s="93"/>
      <c r="B174" s="120"/>
      <c r="C174" s="93"/>
      <c r="D174" s="93"/>
      <c r="E174" s="93"/>
      <c r="F174" s="93"/>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row>
    <row r="175" spans="1:37" x14ac:dyDescent="0.2">
      <c r="A175" s="93"/>
      <c r="B175" s="120"/>
      <c r="C175" s="93"/>
      <c r="D175" s="93"/>
      <c r="E175" s="93"/>
      <c r="F175" s="93"/>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row>
    <row r="176" spans="1:37" x14ac:dyDescent="0.2">
      <c r="A176" s="93"/>
      <c r="B176" s="120"/>
      <c r="C176" s="93"/>
      <c r="D176" s="93"/>
      <c r="E176" s="93"/>
      <c r="F176" s="93"/>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row>
    <row r="177" spans="1:37" x14ac:dyDescent="0.2">
      <c r="A177" s="93"/>
      <c r="B177" s="120"/>
      <c r="C177" s="93"/>
      <c r="D177" s="93"/>
      <c r="E177" s="93"/>
      <c r="F177" s="93"/>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row>
    <row r="178" spans="1:37" x14ac:dyDescent="0.2">
      <c r="A178" s="93"/>
      <c r="B178" s="120"/>
      <c r="C178" s="93"/>
      <c r="D178" s="93"/>
      <c r="E178" s="93"/>
      <c r="F178" s="93"/>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row>
    <row r="179" spans="1:37" x14ac:dyDescent="0.2">
      <c r="A179" s="93"/>
      <c r="B179" s="120"/>
      <c r="C179" s="93"/>
      <c r="D179" s="93"/>
      <c r="E179" s="93"/>
      <c r="F179" s="93"/>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row>
    <row r="180" spans="1:37" x14ac:dyDescent="0.2">
      <c r="A180" s="93"/>
      <c r="B180" s="120"/>
      <c r="C180" s="93"/>
      <c r="D180" s="93"/>
      <c r="E180" s="93"/>
      <c r="F180" s="93"/>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row>
    <row r="181" spans="1:37" x14ac:dyDescent="0.2">
      <c r="A181" s="93"/>
      <c r="B181" s="120"/>
      <c r="C181" s="93"/>
      <c r="D181" s="93"/>
      <c r="E181" s="93"/>
      <c r="F181" s="93"/>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row>
    <row r="182" spans="1:37" x14ac:dyDescent="0.2">
      <c r="A182" s="93"/>
      <c r="B182" s="120"/>
      <c r="C182" s="93"/>
      <c r="D182" s="93"/>
      <c r="E182" s="93"/>
      <c r="F182" s="93"/>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row>
    <row r="183" spans="1:37" x14ac:dyDescent="0.2">
      <c r="A183" s="93"/>
      <c r="B183" s="120"/>
      <c r="C183" s="93"/>
      <c r="D183" s="93"/>
      <c r="E183" s="93"/>
      <c r="F183" s="93"/>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row>
    <row r="184" spans="1:37" x14ac:dyDescent="0.2">
      <c r="A184" s="93"/>
      <c r="B184" s="120"/>
      <c r="C184" s="93"/>
      <c r="D184" s="93"/>
      <c r="E184" s="93"/>
      <c r="F184" s="93"/>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row>
    <row r="185" spans="1:37" x14ac:dyDescent="0.2">
      <c r="A185" s="93"/>
      <c r="B185" s="120"/>
      <c r="C185" s="93"/>
      <c r="D185" s="93"/>
      <c r="E185" s="93"/>
      <c r="F185" s="93"/>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row>
    <row r="186" spans="1:37" x14ac:dyDescent="0.2">
      <c r="A186" s="93"/>
      <c r="B186" s="120"/>
      <c r="C186" s="93"/>
      <c r="D186" s="93"/>
      <c r="E186" s="93"/>
      <c r="F186" s="93"/>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row>
    <row r="187" spans="1:37" x14ac:dyDescent="0.2">
      <c r="A187" s="93"/>
      <c r="B187" s="120"/>
      <c r="C187" s="93"/>
      <c r="D187" s="93"/>
      <c r="E187" s="93"/>
      <c r="F187" s="93"/>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row>
    <row r="188" spans="1:37" x14ac:dyDescent="0.2">
      <c r="A188" s="93"/>
      <c r="B188" s="120"/>
      <c r="C188" s="93"/>
      <c r="D188" s="93"/>
      <c r="E188" s="93"/>
      <c r="F188" s="93"/>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row>
    <row r="189" spans="1:37" x14ac:dyDescent="0.2">
      <c r="A189" s="93"/>
      <c r="B189" s="120"/>
      <c r="C189" s="93"/>
      <c r="D189" s="93"/>
      <c r="E189" s="93"/>
      <c r="F189" s="93"/>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row>
    <row r="190" spans="1:37" x14ac:dyDescent="0.2">
      <c r="A190" s="93"/>
      <c r="B190" s="120"/>
      <c r="C190" s="93"/>
      <c r="D190" s="93"/>
      <c r="E190" s="93"/>
      <c r="F190" s="93"/>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row>
    <row r="191" spans="1:37" x14ac:dyDescent="0.2">
      <c r="A191" s="93"/>
      <c r="B191" s="120"/>
      <c r="C191" s="93"/>
      <c r="D191" s="93"/>
      <c r="E191" s="93"/>
      <c r="F191" s="93"/>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row>
    <row r="192" spans="1:37" x14ac:dyDescent="0.2">
      <c r="A192" s="93"/>
      <c r="B192" s="120"/>
      <c r="C192" s="93"/>
      <c r="D192" s="93"/>
      <c r="E192" s="93"/>
      <c r="F192" s="93"/>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row>
    <row r="193" spans="1:37" x14ac:dyDescent="0.2">
      <c r="A193" s="93"/>
      <c r="B193" s="120"/>
      <c r="C193" s="93"/>
      <c r="D193" s="93"/>
      <c r="E193" s="93"/>
      <c r="F193" s="93"/>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row>
    <row r="194" spans="1:37" x14ac:dyDescent="0.2">
      <c r="A194" s="93"/>
      <c r="B194" s="120"/>
      <c r="C194" s="93"/>
      <c r="D194" s="93"/>
      <c r="E194" s="93"/>
      <c r="F194" s="93"/>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row>
    <row r="195" spans="1:37" x14ac:dyDescent="0.2">
      <c r="A195" s="93"/>
      <c r="B195" s="120"/>
      <c r="C195" s="93"/>
      <c r="D195" s="93"/>
      <c r="E195" s="93"/>
      <c r="F195" s="93"/>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row>
    <row r="196" spans="1:37" x14ac:dyDescent="0.2">
      <c r="A196" s="93"/>
      <c r="B196" s="120"/>
      <c r="C196" s="93"/>
      <c r="D196" s="93"/>
      <c r="E196" s="93"/>
      <c r="F196" s="93"/>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row>
    <row r="197" spans="1:37" x14ac:dyDescent="0.2">
      <c r="A197" s="93"/>
      <c r="B197" s="120"/>
      <c r="C197" s="93"/>
      <c r="D197" s="93"/>
      <c r="E197" s="93"/>
      <c r="F197" s="93"/>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row>
    <row r="198" spans="1:37" x14ac:dyDescent="0.2">
      <c r="A198" s="93"/>
      <c r="B198" s="120"/>
      <c r="C198" s="93"/>
      <c r="D198" s="93"/>
      <c r="E198" s="93"/>
      <c r="F198" s="93"/>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row>
    <row r="199" spans="1:37" x14ac:dyDescent="0.2">
      <c r="A199" s="93"/>
      <c r="B199" s="120"/>
      <c r="C199" s="93"/>
      <c r="D199" s="93"/>
      <c r="E199" s="93"/>
      <c r="F199" s="93"/>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row>
  </sheetData>
  <mergeCells count="8">
    <mergeCell ref="A1:L1"/>
    <mergeCell ref="A2:L2"/>
    <mergeCell ref="G3:L3"/>
    <mergeCell ref="C3:E3"/>
    <mergeCell ref="A3:A4"/>
    <mergeCell ref="G4:H4"/>
    <mergeCell ref="I4:J4"/>
    <mergeCell ref="K4:L4"/>
  </mergeCells>
  <pageMargins left="0.7" right="0.7" top="0.75" bottom="0.75" header="0.3" footer="0.3"/>
  <pageSetup orientation="portrait" r:id="rId1"/>
  <ignoredErrors>
    <ignoredError sqref="A10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AK190"/>
  <sheetViews>
    <sheetView workbookViewId="0">
      <selection activeCell="D5" sqref="D5"/>
    </sheetView>
  </sheetViews>
  <sheetFormatPr defaultRowHeight="12.75" outlineLevelRow="1" x14ac:dyDescent="0.2"/>
  <cols>
    <col min="1" max="1" width="69.28515625" style="20" customWidth="1"/>
    <col min="2" max="2" width="17.28515625" style="122" customWidth="1"/>
    <col min="3" max="4" width="13.7109375" style="20" customWidth="1"/>
    <col min="5" max="5" width="14.28515625" style="20" customWidth="1"/>
    <col min="6" max="6" width="58.140625" style="20" bestFit="1" customWidth="1"/>
    <col min="7" max="16384" width="9.140625" style="20"/>
  </cols>
  <sheetData>
    <row r="1" spans="1:37" ht="18" customHeight="1" x14ac:dyDescent="0.2">
      <c r="A1" s="795" t="s">
        <v>77</v>
      </c>
      <c r="B1" s="796"/>
      <c r="C1" s="796"/>
      <c r="D1" s="796"/>
      <c r="E1" s="796"/>
      <c r="F1" s="796"/>
      <c r="G1" s="796"/>
      <c r="H1" s="796"/>
      <c r="I1" s="796"/>
      <c r="J1" s="796"/>
      <c r="K1" s="796"/>
      <c r="L1" s="796"/>
      <c r="M1" s="19"/>
      <c r="N1" s="19"/>
      <c r="O1" s="19"/>
      <c r="P1" s="19"/>
      <c r="Q1" s="19"/>
      <c r="R1" s="19"/>
      <c r="S1" s="19"/>
      <c r="T1" s="19"/>
      <c r="U1" s="19"/>
      <c r="V1" s="19"/>
      <c r="W1" s="19"/>
      <c r="X1" s="19"/>
      <c r="Y1" s="19"/>
      <c r="Z1" s="19"/>
      <c r="AA1" s="19"/>
      <c r="AB1" s="19"/>
      <c r="AC1" s="19"/>
      <c r="AD1" s="19"/>
      <c r="AE1" s="19"/>
      <c r="AF1" s="19"/>
      <c r="AG1" s="19"/>
      <c r="AH1" s="19"/>
      <c r="AI1" s="19"/>
      <c r="AJ1" s="19"/>
      <c r="AK1" s="19"/>
    </row>
    <row r="2" spans="1:37" ht="40.5" customHeight="1" thickBot="1" x14ac:dyDescent="0.25">
      <c r="A2" s="797" t="s">
        <v>212</v>
      </c>
      <c r="B2" s="798"/>
      <c r="C2" s="798"/>
      <c r="D2" s="798"/>
      <c r="E2" s="798"/>
      <c r="F2" s="798"/>
      <c r="G2" s="798"/>
      <c r="H2" s="798"/>
      <c r="I2" s="798"/>
      <c r="J2" s="798"/>
      <c r="K2" s="798"/>
      <c r="L2" s="798"/>
      <c r="M2" s="19"/>
      <c r="N2" s="19"/>
      <c r="O2" s="19"/>
      <c r="P2" s="19"/>
      <c r="Q2" s="19"/>
      <c r="R2" s="19"/>
      <c r="S2" s="19"/>
      <c r="T2" s="19"/>
      <c r="U2" s="19"/>
      <c r="V2" s="19"/>
      <c r="W2" s="19"/>
      <c r="X2" s="19"/>
      <c r="Y2" s="19"/>
      <c r="Z2" s="19"/>
      <c r="AA2" s="19"/>
      <c r="AB2" s="19"/>
      <c r="AC2" s="19"/>
      <c r="AD2" s="19"/>
      <c r="AE2" s="19"/>
      <c r="AF2" s="19"/>
      <c r="AG2" s="19"/>
      <c r="AH2" s="19"/>
      <c r="AI2" s="19"/>
      <c r="AJ2" s="19"/>
      <c r="AK2" s="19"/>
    </row>
    <row r="3" spans="1:37" s="47" customFormat="1" ht="25.5" x14ac:dyDescent="0.2">
      <c r="A3" s="813"/>
      <c r="B3" s="125" t="s">
        <v>199</v>
      </c>
      <c r="C3" s="810" t="s">
        <v>200</v>
      </c>
      <c r="D3" s="811"/>
      <c r="E3" s="812"/>
      <c r="F3" s="561"/>
      <c r="G3" s="810" t="s">
        <v>201</v>
      </c>
      <c r="H3" s="811"/>
      <c r="I3" s="811"/>
      <c r="J3" s="811"/>
      <c r="K3" s="811"/>
      <c r="L3" s="815"/>
      <c r="M3" s="201"/>
      <c r="N3" s="46"/>
      <c r="O3" s="46"/>
      <c r="P3" s="46"/>
      <c r="Q3" s="46"/>
      <c r="R3" s="46"/>
      <c r="S3" s="46"/>
      <c r="T3" s="46"/>
      <c r="U3" s="46"/>
      <c r="V3" s="46"/>
      <c r="W3" s="46"/>
      <c r="X3" s="46"/>
      <c r="Y3" s="46"/>
      <c r="Z3" s="46"/>
      <c r="AA3" s="46"/>
      <c r="AB3" s="46"/>
      <c r="AC3" s="46"/>
      <c r="AD3" s="46"/>
      <c r="AE3" s="46"/>
      <c r="AF3" s="46"/>
      <c r="AG3" s="46"/>
      <c r="AH3" s="46"/>
      <c r="AI3" s="46"/>
      <c r="AJ3" s="46"/>
      <c r="AK3" s="46"/>
    </row>
    <row r="4" spans="1:37" s="51" customFormat="1" ht="19.5" customHeight="1" x14ac:dyDescent="0.2">
      <c r="A4" s="814"/>
      <c r="B4" s="126" t="str">
        <f>CONCATENATE("FY",'1. Budget Input'!$B3)</f>
        <v>FY2022</v>
      </c>
      <c r="C4" s="126" t="str">
        <f>CONCATENATE("FY",'1. Budget Input'!$B3+1)</f>
        <v>FY2023</v>
      </c>
      <c r="D4" s="126" t="str">
        <f>CONCATENATE("FY",'1. Budget Input'!$B3+2)</f>
        <v>FY2024</v>
      </c>
      <c r="E4" s="126" t="str">
        <f>CONCATENATE("FY",'1. Budget Input'!$B3+3)</f>
        <v>FY2025</v>
      </c>
      <c r="F4" s="562" t="s">
        <v>24</v>
      </c>
      <c r="G4" s="808" t="str">
        <f>CONCATENATE("FY",'1. Budget Input'!$B3+1)</f>
        <v>FY2023</v>
      </c>
      <c r="H4" s="816"/>
      <c r="I4" s="808" t="str">
        <f>CONCATENATE("FY",'1. Budget Input'!$B3+3)</f>
        <v>FY2025</v>
      </c>
      <c r="J4" s="816"/>
      <c r="K4" s="808" t="str">
        <f>CONCATENATE("FY",'1. Budget Input'!$B3+3)</f>
        <v>FY2025</v>
      </c>
      <c r="L4" s="809"/>
      <c r="M4" s="202"/>
      <c r="N4" s="50"/>
      <c r="O4" s="50"/>
      <c r="P4" s="50"/>
      <c r="Q4" s="50"/>
      <c r="R4" s="50"/>
      <c r="S4" s="50"/>
      <c r="T4" s="50"/>
      <c r="U4" s="50"/>
      <c r="V4" s="50"/>
      <c r="W4" s="50"/>
      <c r="X4" s="50"/>
      <c r="Y4" s="50"/>
      <c r="Z4" s="50"/>
      <c r="AA4" s="50"/>
      <c r="AB4" s="50"/>
      <c r="AC4" s="50"/>
      <c r="AD4" s="50"/>
      <c r="AE4" s="50"/>
      <c r="AF4" s="50"/>
      <c r="AG4" s="50"/>
      <c r="AH4" s="50"/>
      <c r="AI4" s="50"/>
      <c r="AJ4" s="50"/>
      <c r="AK4" s="50"/>
    </row>
    <row r="5" spans="1:37" s="56" customFormat="1" ht="15.75" x14ac:dyDescent="0.25">
      <c r="A5" s="558" t="str">
        <f>'1. Budget Input'!A5</f>
        <v>Operating Activity</v>
      </c>
      <c r="B5" s="549"/>
      <c r="C5" s="549"/>
      <c r="D5" s="549"/>
      <c r="E5" s="550"/>
      <c r="F5" s="104"/>
      <c r="G5" s="689" t="s">
        <v>202</v>
      </c>
      <c r="H5" s="690" t="s">
        <v>203</v>
      </c>
      <c r="I5" s="689" t="s">
        <v>202</v>
      </c>
      <c r="J5" s="690" t="s">
        <v>203</v>
      </c>
      <c r="K5" s="689" t="s">
        <v>202</v>
      </c>
      <c r="L5" s="690" t="s">
        <v>203</v>
      </c>
      <c r="M5" s="202"/>
      <c r="N5" s="55"/>
      <c r="O5" s="55"/>
      <c r="P5" s="55"/>
      <c r="Q5" s="55"/>
      <c r="R5" s="55"/>
      <c r="S5" s="55"/>
      <c r="T5" s="55"/>
      <c r="U5" s="55"/>
      <c r="V5" s="55"/>
      <c r="W5" s="55"/>
      <c r="X5" s="55"/>
      <c r="Y5" s="55"/>
      <c r="Z5" s="55"/>
      <c r="AA5" s="55"/>
      <c r="AB5" s="55"/>
      <c r="AC5" s="55"/>
      <c r="AD5" s="55"/>
      <c r="AE5" s="55"/>
      <c r="AF5" s="55"/>
      <c r="AG5" s="55"/>
      <c r="AH5" s="55"/>
      <c r="AI5" s="55"/>
      <c r="AJ5" s="55"/>
      <c r="AK5" s="55"/>
    </row>
    <row r="6" spans="1:37" x14ac:dyDescent="0.2">
      <c r="A6" s="537" t="str">
        <f>'1. Budget Input'!A6</f>
        <v>Revenue</v>
      </c>
      <c r="B6" s="541"/>
      <c r="C6" s="541"/>
      <c r="D6" s="541"/>
      <c r="E6" s="542"/>
      <c r="F6" s="540"/>
      <c r="G6" s="501"/>
      <c r="H6" s="488"/>
      <c r="I6" s="488"/>
      <c r="J6" s="488"/>
      <c r="K6" s="488"/>
      <c r="L6" s="503"/>
      <c r="M6" s="19"/>
      <c r="N6" s="19"/>
      <c r="O6" s="19"/>
      <c r="P6" s="19"/>
      <c r="Q6" s="19"/>
      <c r="R6" s="19"/>
      <c r="S6" s="19"/>
      <c r="T6" s="19"/>
      <c r="U6" s="19"/>
      <c r="V6" s="19"/>
      <c r="W6" s="19"/>
      <c r="X6" s="19"/>
      <c r="Y6" s="19"/>
      <c r="Z6" s="19"/>
      <c r="AA6" s="19"/>
      <c r="AB6" s="19"/>
      <c r="AC6" s="19"/>
      <c r="AD6" s="19"/>
      <c r="AE6" s="19"/>
      <c r="AF6" s="19"/>
      <c r="AG6" s="19"/>
      <c r="AH6" s="19"/>
      <c r="AI6" s="19"/>
      <c r="AJ6" s="19"/>
      <c r="AK6" s="19"/>
    </row>
    <row r="7" spans="1:37" x14ac:dyDescent="0.2">
      <c r="A7" s="60" t="str">
        <f>'1. Budget Input'!A7</f>
        <v>Contributed Income</v>
      </c>
      <c r="B7" s="61"/>
      <c r="C7" s="61"/>
      <c r="D7" s="61"/>
      <c r="E7" s="62"/>
      <c r="F7" s="105"/>
      <c r="G7" s="502"/>
      <c r="H7" s="489"/>
      <c r="I7" s="489"/>
      <c r="J7" s="489"/>
      <c r="K7" s="489"/>
      <c r="L7" s="504"/>
      <c r="M7" s="19"/>
      <c r="N7" s="19"/>
      <c r="O7" s="19"/>
      <c r="P7" s="19"/>
      <c r="Q7" s="19"/>
      <c r="R7" s="19"/>
      <c r="S7" s="19"/>
      <c r="T7" s="19"/>
      <c r="U7" s="19"/>
      <c r="V7" s="19"/>
      <c r="W7" s="19"/>
      <c r="X7" s="19"/>
      <c r="Y7" s="19"/>
      <c r="Z7" s="19"/>
      <c r="AA7" s="19"/>
      <c r="AB7" s="19"/>
      <c r="AC7" s="19"/>
      <c r="AD7" s="19"/>
      <c r="AE7" s="19"/>
      <c r="AF7" s="19"/>
      <c r="AG7" s="19"/>
      <c r="AH7" s="19"/>
      <c r="AI7" s="19"/>
      <c r="AJ7" s="19"/>
      <c r="AK7" s="19"/>
    </row>
    <row r="8" spans="1:37" ht="15.75" customHeight="1" x14ac:dyDescent="0.2">
      <c r="A8" s="108" t="str">
        <f>'3. Contributed Revenue'!A16</f>
        <v>Foundation</v>
      </c>
      <c r="B8" s="82">
        <f>'1. Budget Input'!C8</f>
        <v>0</v>
      </c>
      <c r="C8" s="82">
        <f>'3. Contributed Revenue'!B74</f>
        <v>0</v>
      </c>
      <c r="D8" s="82">
        <f>'3. Contributed Revenue'!C74</f>
        <v>0</v>
      </c>
      <c r="E8" s="82">
        <f>'3. Contributed Revenue'!D74</f>
        <v>0</v>
      </c>
      <c r="F8" s="193" t="s">
        <v>204</v>
      </c>
      <c r="G8" s="500"/>
      <c r="H8" s="490"/>
      <c r="I8" s="490"/>
      <c r="J8" s="490"/>
      <c r="K8" s="490"/>
      <c r="L8" s="505"/>
      <c r="M8" s="19"/>
      <c r="N8" s="19"/>
      <c r="O8" s="19"/>
      <c r="P8" s="19"/>
      <c r="Q8" s="19"/>
      <c r="R8" s="19"/>
      <c r="S8" s="19"/>
      <c r="T8" s="19"/>
      <c r="U8" s="19"/>
      <c r="V8" s="19"/>
      <c r="W8" s="19"/>
      <c r="X8" s="19"/>
      <c r="Y8" s="19"/>
      <c r="Z8" s="19"/>
      <c r="AA8" s="19"/>
      <c r="AB8" s="19"/>
      <c r="AC8" s="19"/>
      <c r="AD8" s="19"/>
      <c r="AE8" s="19"/>
      <c r="AF8" s="19"/>
      <c r="AG8" s="19"/>
      <c r="AH8" s="19"/>
      <c r="AI8" s="19"/>
      <c r="AJ8" s="19"/>
      <c r="AK8" s="19"/>
    </row>
    <row r="9" spans="1:37" collapsed="1" x14ac:dyDescent="0.2">
      <c r="A9" s="108" t="str">
        <f>'3. Contributed Revenue'!A17</f>
        <v>Corporation</v>
      </c>
      <c r="B9" s="82">
        <f>'1. Budget Input'!C10+'1. Budget Input'!C16</f>
        <v>0</v>
      </c>
      <c r="C9" s="82">
        <f>'3. Contributed Revenue'!B75</f>
        <v>0</v>
      </c>
      <c r="D9" s="82">
        <f>'3. Contributed Revenue'!C75</f>
        <v>0</v>
      </c>
      <c r="E9" s="82">
        <f>'3. Contributed Revenue'!D75</f>
        <v>0</v>
      </c>
      <c r="F9" s="193" t="s">
        <v>204</v>
      </c>
      <c r="G9" s="500"/>
      <c r="H9" s="490"/>
      <c r="I9" s="490"/>
      <c r="J9" s="490"/>
      <c r="K9" s="490"/>
      <c r="L9" s="505"/>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x14ac:dyDescent="0.2">
      <c r="A10" s="108" t="str">
        <f>'3. Contributed Revenue'!A18</f>
        <v>Government</v>
      </c>
      <c r="B10" s="82">
        <f>'1. Budget Input'!C12+'1. Budget Input'!C19</f>
        <v>0</v>
      </c>
      <c r="C10" s="82">
        <f>'3. Contributed Revenue'!B76</f>
        <v>0</v>
      </c>
      <c r="D10" s="82">
        <f>'3. Contributed Revenue'!C76</f>
        <v>0</v>
      </c>
      <c r="E10" s="82">
        <f>'3. Contributed Revenue'!D76</f>
        <v>0</v>
      </c>
      <c r="F10" s="193" t="s">
        <v>204</v>
      </c>
      <c r="G10" s="500"/>
      <c r="H10" s="490"/>
      <c r="I10" s="490"/>
      <c r="J10" s="490"/>
      <c r="K10" s="490"/>
      <c r="L10" s="505"/>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2">
      <c r="A11" s="108" t="str">
        <f>'3. Contributed Revenue'!A19</f>
        <v>Other</v>
      </c>
      <c r="B11" s="82">
        <f>'1. Budget Input'!C11</f>
        <v>0</v>
      </c>
      <c r="C11" s="82">
        <f>'3. Contributed Revenue'!B77</f>
        <v>0</v>
      </c>
      <c r="D11" s="82">
        <f>'3. Contributed Revenue'!C77</f>
        <v>0</v>
      </c>
      <c r="E11" s="82">
        <f>'3. Contributed Revenue'!D77</f>
        <v>0</v>
      </c>
      <c r="F11" s="193" t="s">
        <v>204</v>
      </c>
      <c r="G11" s="500"/>
      <c r="H11" s="490"/>
      <c r="I11" s="490"/>
      <c r="J11" s="490"/>
      <c r="K11" s="490"/>
      <c r="L11" s="505"/>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2">
      <c r="A12" s="170" t="s">
        <v>28</v>
      </c>
      <c r="B12" s="192">
        <v>0</v>
      </c>
      <c r="C12" s="192">
        <v>0</v>
      </c>
      <c r="D12" s="192">
        <v>0</v>
      </c>
      <c r="E12" s="192">
        <v>0</v>
      </c>
      <c r="F12" s="200"/>
      <c r="G12" s="236">
        <v>0</v>
      </c>
      <c r="H12" s="192">
        <v>0</v>
      </c>
      <c r="I12" s="236">
        <v>0</v>
      </c>
      <c r="J12" s="192">
        <v>0</v>
      </c>
      <c r="K12" s="236">
        <v>0</v>
      </c>
      <c r="L12" s="506">
        <v>0</v>
      </c>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2">
      <c r="A13" s="65" t="str">
        <f>'1. Budget Input'!A13</f>
        <v>Total Contributions</v>
      </c>
      <c r="B13" s="190">
        <f>SUM(B8:B12)</f>
        <v>0</v>
      </c>
      <c r="C13" s="190">
        <f>SUM(C8:C12)</f>
        <v>0</v>
      </c>
      <c r="D13" s="190">
        <f>SUM(D8:D12)</f>
        <v>0</v>
      </c>
      <c r="E13" s="191">
        <f>SUM(E8:E12)</f>
        <v>0</v>
      </c>
      <c r="F13" s="106"/>
      <c r="G13" s="525"/>
      <c r="H13" s="526"/>
      <c r="I13" s="526"/>
      <c r="J13" s="526"/>
      <c r="K13" s="526"/>
      <c r="L13" s="55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2">
      <c r="A14" s="68" t="str">
        <f>'1. Budget Input'!A14</f>
        <v>Earned &amp; Other Income</v>
      </c>
      <c r="B14" s="61"/>
      <c r="C14" s="61"/>
      <c r="D14" s="61"/>
      <c r="E14" s="62"/>
      <c r="F14" s="107"/>
      <c r="G14" s="560"/>
      <c r="H14" s="492"/>
      <c r="I14" s="492"/>
      <c r="J14" s="492"/>
      <c r="K14" s="492"/>
      <c r="L14" s="508"/>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2">
      <c r="A15" s="581" t="str">
        <f>'1. Budget Input'!A15</f>
        <v>Program Income</v>
      </c>
      <c r="B15" s="82">
        <f>'1. Budget Input'!C15</f>
        <v>0</v>
      </c>
      <c r="C15" s="82">
        <f>IF(G15=0,(B15+H15),B15*(1+G15))</f>
        <v>0</v>
      </c>
      <c r="D15" s="82">
        <f>IF(I15=0,(C15+J15),C15*(1+I15))</f>
        <v>0</v>
      </c>
      <c r="E15" s="83">
        <f>IF(K15=0,(D15+L15),D15*(1+K15))</f>
        <v>0</v>
      </c>
      <c r="F15" s="193"/>
      <c r="G15" s="523">
        <v>0</v>
      </c>
      <c r="H15" s="63">
        <v>0</v>
      </c>
      <c r="I15" s="164">
        <v>0</v>
      </c>
      <c r="J15" s="63">
        <v>0</v>
      </c>
      <c r="K15" s="164">
        <v>0</v>
      </c>
      <c r="L15" s="64">
        <v>0</v>
      </c>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2">
      <c r="A16" s="581" t="str">
        <f>'1. Budget Input'!A16</f>
        <v>Membership Fees</v>
      </c>
      <c r="B16" s="82">
        <f>'1. Budget Input'!C16</f>
        <v>0</v>
      </c>
      <c r="C16" s="82">
        <f t="shared" ref="C16:C21" si="0">IF(G16=0,(B16+H16),B16*(1+G16))</f>
        <v>0</v>
      </c>
      <c r="D16" s="82">
        <f t="shared" ref="D16:D21" si="1">IF(I16=0,(C16+J16),C16*(1+I16))</f>
        <v>0</v>
      </c>
      <c r="E16" s="83">
        <f t="shared" ref="E16:E21" si="2">IF(K16=0,(D16+L16),D16*(1+K16))</f>
        <v>0</v>
      </c>
      <c r="F16" s="193"/>
      <c r="G16" s="523">
        <v>0</v>
      </c>
      <c r="H16" s="63">
        <v>0</v>
      </c>
      <c r="I16" s="164">
        <v>0</v>
      </c>
      <c r="J16" s="63">
        <v>0</v>
      </c>
      <c r="K16" s="164">
        <v>0</v>
      </c>
      <c r="L16" s="64">
        <v>0</v>
      </c>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2">
      <c r="A17" s="581" t="str">
        <f>'1. Budget Input'!A17</f>
        <v>Other</v>
      </c>
      <c r="B17" s="82">
        <f>'1. Budget Input'!C17</f>
        <v>0</v>
      </c>
      <c r="C17" s="82">
        <f t="shared" si="0"/>
        <v>0</v>
      </c>
      <c r="D17" s="82">
        <f t="shared" si="1"/>
        <v>0</v>
      </c>
      <c r="E17" s="83">
        <f t="shared" si="2"/>
        <v>0</v>
      </c>
      <c r="F17" s="193"/>
      <c r="G17" s="523">
        <v>0</v>
      </c>
      <c r="H17" s="63">
        <v>0</v>
      </c>
      <c r="I17" s="164">
        <v>0</v>
      </c>
      <c r="J17" s="63">
        <v>0</v>
      </c>
      <c r="K17" s="164">
        <v>0</v>
      </c>
      <c r="L17" s="64">
        <v>0</v>
      </c>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2">
      <c r="A18" s="581" t="str">
        <f>'1. Budget Input'!A18</f>
        <v>Other</v>
      </c>
      <c r="B18" s="82">
        <f>'1. Budget Input'!C18</f>
        <v>0</v>
      </c>
      <c r="C18" s="82">
        <f t="shared" si="0"/>
        <v>0</v>
      </c>
      <c r="D18" s="82">
        <f t="shared" si="1"/>
        <v>0</v>
      </c>
      <c r="E18" s="83">
        <f t="shared" si="2"/>
        <v>0</v>
      </c>
      <c r="F18" s="193"/>
      <c r="G18" s="523">
        <v>0</v>
      </c>
      <c r="H18" s="63">
        <v>0</v>
      </c>
      <c r="I18" s="164">
        <v>0</v>
      </c>
      <c r="J18" s="63">
        <v>0</v>
      </c>
      <c r="K18" s="164">
        <v>0</v>
      </c>
      <c r="L18" s="64">
        <v>0</v>
      </c>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hidden="1" outlineLevel="1" x14ac:dyDescent="0.2">
      <c r="A19" s="581" t="str">
        <f>'1. Budget Input'!A19</f>
        <v>Other</v>
      </c>
      <c r="B19" s="82">
        <f>'1. Budget Input'!C19</f>
        <v>0</v>
      </c>
      <c r="C19" s="82">
        <f t="shared" si="0"/>
        <v>0</v>
      </c>
      <c r="D19" s="82">
        <f t="shared" si="1"/>
        <v>0</v>
      </c>
      <c r="E19" s="83">
        <f t="shared" si="2"/>
        <v>0</v>
      </c>
      <c r="F19" s="193"/>
      <c r="G19" s="523">
        <v>0</v>
      </c>
      <c r="H19" s="63">
        <v>0</v>
      </c>
      <c r="I19" s="164">
        <v>0</v>
      </c>
      <c r="J19" s="63">
        <v>0</v>
      </c>
      <c r="K19" s="164">
        <v>0</v>
      </c>
      <c r="L19" s="64">
        <v>0</v>
      </c>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hidden="1" outlineLevel="1" x14ac:dyDescent="0.2">
      <c r="A20" s="581" t="str">
        <f>'1. Budget Input'!A20</f>
        <v>Other</v>
      </c>
      <c r="B20" s="82">
        <f>'1. Budget Input'!C20</f>
        <v>0</v>
      </c>
      <c r="C20" s="82">
        <f t="shared" si="0"/>
        <v>0</v>
      </c>
      <c r="D20" s="82">
        <f t="shared" si="1"/>
        <v>0</v>
      </c>
      <c r="E20" s="83">
        <f t="shared" si="2"/>
        <v>0</v>
      </c>
      <c r="F20" s="193"/>
      <c r="G20" s="523">
        <v>0</v>
      </c>
      <c r="H20" s="63">
        <v>0</v>
      </c>
      <c r="I20" s="164">
        <v>0</v>
      </c>
      <c r="J20" s="63">
        <v>0</v>
      </c>
      <c r="K20" s="164">
        <v>0</v>
      </c>
      <c r="L20" s="64">
        <v>0</v>
      </c>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hidden="1" outlineLevel="1" x14ac:dyDescent="0.2">
      <c r="A21" s="589" t="str">
        <f>'1. Budget Input'!A21</f>
        <v>Other</v>
      </c>
      <c r="B21" s="82">
        <f>'1. Budget Input'!C21</f>
        <v>0</v>
      </c>
      <c r="C21" s="82">
        <f t="shared" si="0"/>
        <v>0</v>
      </c>
      <c r="D21" s="82">
        <f t="shared" si="1"/>
        <v>0</v>
      </c>
      <c r="E21" s="83">
        <f t="shared" si="2"/>
        <v>0</v>
      </c>
      <c r="F21" s="193"/>
      <c r="G21" s="523">
        <v>0</v>
      </c>
      <c r="H21" s="63">
        <v>0</v>
      </c>
      <c r="I21" s="164">
        <v>0</v>
      </c>
      <c r="J21" s="63">
        <v>0</v>
      </c>
      <c r="K21" s="164">
        <v>0</v>
      </c>
      <c r="L21" s="64">
        <v>0</v>
      </c>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collapsed="1" x14ac:dyDescent="0.2">
      <c r="A22" s="65" t="str">
        <f>'1. Budget Input'!A22</f>
        <v>Total Earned &amp; Other Income</v>
      </c>
      <c r="B22" s="190">
        <f>SUM(B15:B21)</f>
        <v>0</v>
      </c>
      <c r="C22" s="190">
        <f>SUM(C15:C21)</f>
        <v>0</v>
      </c>
      <c r="D22" s="190">
        <f>SUM(D15:D21)</f>
        <v>0</v>
      </c>
      <c r="E22" s="191">
        <f>SUM(E15:E21)</f>
        <v>0</v>
      </c>
      <c r="F22" s="106"/>
      <c r="G22" s="520"/>
      <c r="H22" s="491"/>
      <c r="I22" s="491"/>
      <c r="J22" s="491"/>
      <c r="K22" s="491"/>
      <c r="L22" s="507"/>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2">
      <c r="A23" s="70" t="str">
        <f>'1. Budget Input'!A23</f>
        <v>Total Revenue</v>
      </c>
      <c r="B23" s="71">
        <f>B13+B22</f>
        <v>0</v>
      </c>
      <c r="C23" s="71">
        <f>C13+C22</f>
        <v>0</v>
      </c>
      <c r="D23" s="71">
        <f>D13+D22</f>
        <v>0</v>
      </c>
      <c r="E23" s="72">
        <f>E13+E22</f>
        <v>0</v>
      </c>
      <c r="F23" s="111"/>
      <c r="G23" s="521"/>
      <c r="H23" s="493"/>
      <c r="I23" s="493"/>
      <c r="J23" s="493"/>
      <c r="K23" s="493"/>
      <c r="L23" s="510"/>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2">
      <c r="A24" s="73" t="str">
        <f>'1. Budget Input'!A24</f>
        <v>Expenses</v>
      </c>
      <c r="B24" s="74">
        <f>'1. Budget Input'!C24</f>
        <v>0</v>
      </c>
      <c r="C24" s="74"/>
      <c r="D24" s="74"/>
      <c r="E24" s="75"/>
      <c r="F24" s="112"/>
      <c r="G24" s="522"/>
      <c r="H24" s="494"/>
      <c r="I24" s="494"/>
      <c r="J24" s="494"/>
      <c r="K24" s="494"/>
      <c r="L24" s="511"/>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2">
      <c r="A25" s="76" t="str">
        <f>'1. Budget Input'!A25</f>
        <v>Personnel Expense</v>
      </c>
      <c r="B25" s="82"/>
      <c r="C25" s="63"/>
      <c r="D25" s="63"/>
      <c r="E25" s="64"/>
      <c r="F25" s="193"/>
      <c r="G25" s="500"/>
      <c r="H25" s="490"/>
      <c r="I25" s="490"/>
      <c r="J25" s="490"/>
      <c r="K25" s="490"/>
      <c r="L25" s="505"/>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2">
      <c r="A26" s="77" t="str">
        <f>'1. Budget Input'!A26</f>
        <v>Salaries &amp; Wages</v>
      </c>
      <c r="B26" s="82">
        <f>'1. Budget Input'!C26</f>
        <v>0</v>
      </c>
      <c r="C26" s="232">
        <f>'2. Staffing Worksheet'!N65</f>
        <v>0</v>
      </c>
      <c r="D26" s="232">
        <f>'2. Staffing Worksheet'!P65</f>
        <v>0</v>
      </c>
      <c r="E26" s="233">
        <f>'2. Staffing Worksheet'!R65</f>
        <v>0</v>
      </c>
      <c r="F26" s="193" t="s">
        <v>205</v>
      </c>
      <c r="G26" s="500"/>
      <c r="H26" s="490"/>
      <c r="I26" s="490"/>
      <c r="J26" s="490"/>
      <c r="K26" s="490"/>
      <c r="L26" s="505"/>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2">
      <c r="A27" s="77" t="str">
        <f>'1. Budget Input'!A27</f>
        <v>Payroll Tax, Benefits and Other Personnel Expense</v>
      </c>
      <c r="B27" s="82"/>
      <c r="C27" s="232"/>
      <c r="D27" s="232"/>
      <c r="E27" s="233"/>
      <c r="F27" s="193" t="s">
        <v>205</v>
      </c>
      <c r="G27" s="500"/>
      <c r="H27" s="490"/>
      <c r="I27" s="490"/>
      <c r="J27" s="490"/>
      <c r="K27" s="490"/>
      <c r="L27" s="505"/>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2">
      <c r="A28" s="114" t="str">
        <f>'2. Staffing Worksheet'!B67</f>
        <v>Other Benefit</v>
      </c>
      <c r="B28" s="82">
        <f>'1. Budget Input'!C28</f>
        <v>0</v>
      </c>
      <c r="C28" s="232" t="str">
        <f>'2. Staffing Worksheet'!N67</f>
        <v/>
      </c>
      <c r="D28" s="232" t="str">
        <f>'2. Staffing Worksheet'!P67</f>
        <v/>
      </c>
      <c r="E28" s="233" t="str">
        <f>'2. Staffing Worksheet'!R67</f>
        <v/>
      </c>
      <c r="F28" s="193" t="s">
        <v>205</v>
      </c>
      <c r="G28" s="500"/>
      <c r="H28" s="490"/>
      <c r="I28" s="490"/>
      <c r="J28" s="490"/>
      <c r="K28" s="490"/>
      <c r="L28" s="505"/>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2">
      <c r="A29" s="114" t="str">
        <f>'2. Staffing Worksheet'!B68</f>
        <v>Other Benefit</v>
      </c>
      <c r="B29" s="82">
        <f>'1. Budget Input'!C29</f>
        <v>0</v>
      </c>
      <c r="C29" s="232" t="str">
        <f>'2. Staffing Worksheet'!N68</f>
        <v/>
      </c>
      <c r="D29" s="232" t="str">
        <f>'2. Staffing Worksheet'!P68</f>
        <v/>
      </c>
      <c r="E29" s="233" t="str">
        <f>'2. Staffing Worksheet'!R68</f>
        <v/>
      </c>
      <c r="F29" s="193" t="s">
        <v>205</v>
      </c>
      <c r="G29" s="500"/>
      <c r="H29" s="490"/>
      <c r="I29" s="490"/>
      <c r="J29" s="490"/>
      <c r="K29" s="490"/>
      <c r="L29" s="505"/>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2">
      <c r="A30" s="114" t="str">
        <f>'2. Staffing Worksheet'!B69</f>
        <v>Other Benefit</v>
      </c>
      <c r="B30" s="82">
        <f>'1. Budget Input'!C30</f>
        <v>0</v>
      </c>
      <c r="C30" s="232" t="str">
        <f>'2. Staffing Worksheet'!N69</f>
        <v/>
      </c>
      <c r="D30" s="232" t="str">
        <f>'2. Staffing Worksheet'!P69</f>
        <v/>
      </c>
      <c r="E30" s="233" t="str">
        <f>'2. Staffing Worksheet'!R69</f>
        <v/>
      </c>
      <c r="F30" s="193" t="s">
        <v>205</v>
      </c>
      <c r="G30" s="500"/>
      <c r="H30" s="490"/>
      <c r="I30" s="490"/>
      <c r="J30" s="490"/>
      <c r="K30" s="490"/>
      <c r="L30" s="505"/>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2">
      <c r="A31" s="114" t="str">
        <f>'2. Staffing Worksheet'!B70</f>
        <v>Other Benefit</v>
      </c>
      <c r="B31" s="82">
        <f>'1. Budget Input'!C31</f>
        <v>0</v>
      </c>
      <c r="C31" s="232" t="str">
        <f>'2. Staffing Worksheet'!N70</f>
        <v/>
      </c>
      <c r="D31" s="232" t="str">
        <f>'2. Staffing Worksheet'!P70</f>
        <v/>
      </c>
      <c r="E31" s="233" t="str">
        <f>'2. Staffing Worksheet'!R70</f>
        <v/>
      </c>
      <c r="F31" s="193" t="s">
        <v>205</v>
      </c>
      <c r="G31" s="500"/>
      <c r="H31" s="490"/>
      <c r="I31" s="490"/>
      <c r="J31" s="490"/>
      <c r="K31" s="490"/>
      <c r="L31" s="505"/>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ht="12.75" customHeight="1" x14ac:dyDescent="0.2">
      <c r="A32" s="114" t="str">
        <f>'2. Staffing Worksheet'!B71</f>
        <v>Other Benefit</v>
      </c>
      <c r="B32" s="82">
        <f>'1. Budget Input'!C32</f>
        <v>0</v>
      </c>
      <c r="C32" s="232" t="str">
        <f>'2. Staffing Worksheet'!N71</f>
        <v/>
      </c>
      <c r="D32" s="232" t="str">
        <f>'2. Staffing Worksheet'!P71</f>
        <v/>
      </c>
      <c r="E32" s="233" t="str">
        <f>'2. Staffing Worksheet'!R71</f>
        <v/>
      </c>
      <c r="F32" s="193" t="s">
        <v>205</v>
      </c>
      <c r="G32" s="500"/>
      <c r="H32" s="490"/>
      <c r="I32" s="490"/>
      <c r="J32" s="490"/>
      <c r="K32" s="490"/>
      <c r="L32" s="505"/>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7" hidden="1" outlineLevel="1" x14ac:dyDescent="0.2">
      <c r="A33" s="114" t="str">
        <f>'2. Staffing Worksheet'!B72</f>
        <v>Other Benefit</v>
      </c>
      <c r="B33" s="82">
        <f>'1. Budget Input'!C33</f>
        <v>0</v>
      </c>
      <c r="C33" s="232" t="str">
        <f>'2. Staffing Worksheet'!N72</f>
        <v/>
      </c>
      <c r="D33" s="232" t="str">
        <f>'2. Staffing Worksheet'!P72</f>
        <v/>
      </c>
      <c r="E33" s="233" t="str">
        <f>'2. Staffing Worksheet'!R72</f>
        <v/>
      </c>
      <c r="F33" s="193"/>
      <c r="G33" s="500"/>
      <c r="H33" s="490"/>
      <c r="I33" s="490"/>
      <c r="J33" s="490"/>
      <c r="K33" s="490"/>
      <c r="L33" s="505"/>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row>
    <row r="34" spans="1:37" hidden="1" outlineLevel="1" x14ac:dyDescent="0.2">
      <c r="A34" s="114" t="str">
        <f>'2. Staffing Worksheet'!B73</f>
        <v>Other Benefit</v>
      </c>
      <c r="B34" s="82">
        <f>'1. Budget Input'!C34</f>
        <v>0</v>
      </c>
      <c r="C34" s="232" t="str">
        <f>'2. Staffing Worksheet'!N73</f>
        <v/>
      </c>
      <c r="D34" s="232" t="str">
        <f>'2. Staffing Worksheet'!P73</f>
        <v/>
      </c>
      <c r="E34" s="233" t="str">
        <f>'2. Staffing Worksheet'!R73</f>
        <v/>
      </c>
      <c r="F34" s="193"/>
      <c r="G34" s="500"/>
      <c r="H34" s="490"/>
      <c r="I34" s="490"/>
      <c r="J34" s="490"/>
      <c r="K34" s="490"/>
      <c r="L34" s="505"/>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row>
    <row r="35" spans="1:37" hidden="1" outlineLevel="1" x14ac:dyDescent="0.2">
      <c r="A35" s="114" t="str">
        <f>'2. Staffing Worksheet'!B74</f>
        <v>Other Benefit</v>
      </c>
      <c r="B35" s="82">
        <f>'1. Budget Input'!C35</f>
        <v>0</v>
      </c>
      <c r="C35" s="232" t="str">
        <f>'2. Staffing Worksheet'!N74</f>
        <v/>
      </c>
      <c r="D35" s="232" t="str">
        <f>'2. Staffing Worksheet'!P74</f>
        <v/>
      </c>
      <c r="E35" s="233" t="str">
        <f>'2. Staffing Worksheet'!R74</f>
        <v/>
      </c>
      <c r="F35" s="193"/>
      <c r="G35" s="500"/>
      <c r="H35" s="490"/>
      <c r="I35" s="490"/>
      <c r="J35" s="490"/>
      <c r="K35" s="490"/>
      <c r="L35" s="505"/>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row>
    <row r="36" spans="1:37" hidden="1" outlineLevel="1" x14ac:dyDescent="0.2">
      <c r="A36" s="114" t="str">
        <f>'2. Staffing Worksheet'!B75</f>
        <v>Other Benefit</v>
      </c>
      <c r="B36" s="82">
        <f>'1. Budget Input'!C36</f>
        <v>0</v>
      </c>
      <c r="C36" s="232" t="str">
        <f>'2. Staffing Worksheet'!N75</f>
        <v/>
      </c>
      <c r="D36" s="232" t="str">
        <f>'2. Staffing Worksheet'!P75</f>
        <v/>
      </c>
      <c r="E36" s="233" t="str">
        <f>'2. Staffing Worksheet'!R75</f>
        <v/>
      </c>
      <c r="F36" s="193"/>
      <c r="G36" s="500"/>
      <c r="H36" s="490"/>
      <c r="I36" s="490"/>
      <c r="J36" s="490"/>
      <c r="K36" s="490"/>
      <c r="L36" s="505"/>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idden="1" outlineLevel="1" x14ac:dyDescent="0.2">
      <c r="A37" s="114" t="str">
        <f>'2. Staffing Worksheet'!B76</f>
        <v>Other Benefit</v>
      </c>
      <c r="B37" s="82">
        <f>'1. Budget Input'!C36</f>
        <v>0</v>
      </c>
      <c r="C37" s="232" t="str">
        <f>'2. Staffing Worksheet'!N76</f>
        <v/>
      </c>
      <c r="D37" s="232" t="str">
        <f>'2. Staffing Worksheet'!P76</f>
        <v/>
      </c>
      <c r="E37" s="233" t="str">
        <f>'2. Staffing Worksheet'!R76</f>
        <v/>
      </c>
      <c r="F37" s="193"/>
      <c r="G37" s="500"/>
      <c r="H37" s="490"/>
      <c r="I37" s="490"/>
      <c r="J37" s="490"/>
      <c r="K37" s="490"/>
      <c r="L37" s="505"/>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idden="1" outlineLevel="1" x14ac:dyDescent="0.2">
      <c r="A38" s="237" t="str">
        <f>'2. Staffing Worksheet'!B77</f>
        <v>Other Benefit</v>
      </c>
      <c r="B38" s="82">
        <f>'1. Budget Input'!C38</f>
        <v>0</v>
      </c>
      <c r="C38" s="232" t="str">
        <f>'2. Staffing Worksheet'!N77</f>
        <v/>
      </c>
      <c r="D38" s="232" t="str">
        <f>'2. Staffing Worksheet'!P77</f>
        <v/>
      </c>
      <c r="E38" s="233" t="str">
        <f>'2. Staffing Worksheet'!R77</f>
        <v/>
      </c>
      <c r="F38" s="193"/>
      <c r="G38" s="500"/>
      <c r="H38" s="490"/>
      <c r="I38" s="490"/>
      <c r="J38" s="490"/>
      <c r="K38" s="490"/>
      <c r="L38" s="505"/>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s="51" customFormat="1" collapsed="1" x14ac:dyDescent="0.2">
      <c r="A39" s="587" t="str">
        <f>'1. Budget Input'!A39</f>
        <v>Payroll Tax &amp; Benefits Total</v>
      </c>
      <c r="B39" s="190">
        <f>'1. Budget Input'!C39</f>
        <v>0</v>
      </c>
      <c r="C39" s="190">
        <f>SUM(C28:C38)</f>
        <v>0</v>
      </c>
      <c r="D39" s="190">
        <f>SUM(D28:D38)</f>
        <v>0</v>
      </c>
      <c r="E39" s="191">
        <f>SUM(E28:E38)</f>
        <v>0</v>
      </c>
      <c r="F39" s="588"/>
      <c r="G39" s="520"/>
      <c r="H39" s="491"/>
      <c r="I39" s="491"/>
      <c r="J39" s="491"/>
      <c r="K39" s="491"/>
      <c r="L39" s="507"/>
      <c r="M39" s="50"/>
      <c r="N39" s="19"/>
      <c r="O39" s="19"/>
      <c r="P39" s="19"/>
      <c r="Q39" s="19"/>
      <c r="R39" s="50"/>
      <c r="S39" s="50"/>
      <c r="T39" s="50"/>
      <c r="U39" s="50"/>
      <c r="V39" s="50"/>
      <c r="W39" s="50"/>
      <c r="X39" s="50"/>
      <c r="Y39" s="50"/>
      <c r="Z39" s="50"/>
      <c r="AA39" s="50"/>
      <c r="AB39" s="50"/>
      <c r="AC39" s="50"/>
      <c r="AD39" s="50"/>
      <c r="AE39" s="50"/>
      <c r="AF39" s="50"/>
      <c r="AG39" s="50"/>
      <c r="AH39" s="50"/>
      <c r="AI39" s="50"/>
      <c r="AJ39" s="50"/>
      <c r="AK39" s="50"/>
    </row>
    <row r="40" spans="1:37" x14ac:dyDescent="0.2">
      <c r="A40" s="76" t="str">
        <f>'1. Budget Input'!A40</f>
        <v>Personnel Expense Total</v>
      </c>
      <c r="B40" s="80">
        <f>'1. Budget Input'!C40</f>
        <v>0</v>
      </c>
      <c r="C40" s="80">
        <f>SUM(C26,C39)</f>
        <v>0</v>
      </c>
      <c r="D40" s="80">
        <f>SUM(D26,D39)</f>
        <v>0</v>
      </c>
      <c r="E40" s="81">
        <f>SUM(E26,E39)</f>
        <v>0</v>
      </c>
      <c r="F40" s="199"/>
      <c r="G40" s="546"/>
      <c r="H40" s="166"/>
      <c r="I40" s="166"/>
      <c r="J40" s="486"/>
      <c r="K40" s="166"/>
      <c r="L40" s="512"/>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row>
    <row r="41" spans="1:37" ht="15" customHeight="1" x14ac:dyDescent="0.2">
      <c r="A41" s="76" t="str">
        <f>'1. Budget Input'!A41</f>
        <v>Contract Services</v>
      </c>
      <c r="B41" s="82"/>
      <c r="C41" s="167"/>
      <c r="D41" s="82"/>
      <c r="E41" s="83"/>
      <c r="F41" s="199"/>
      <c r="G41" s="548"/>
      <c r="H41" s="167"/>
      <c r="I41" s="167"/>
      <c r="J41" s="487"/>
      <c r="K41" s="166"/>
      <c r="L41" s="513"/>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row>
    <row r="42" spans="1:37" x14ac:dyDescent="0.2">
      <c r="A42" s="115" t="str">
        <f>'1. Budget Input'!A42</f>
        <v>Program Consultants</v>
      </c>
      <c r="B42" s="82">
        <f>'1. Budget Input'!C42</f>
        <v>0</v>
      </c>
      <c r="C42" s="82">
        <f t="shared" ref="C42:C56" si="3">IF(G42=0,(B42+H42),B42*(1+G42))</f>
        <v>0</v>
      </c>
      <c r="D42" s="82">
        <f t="shared" ref="D42:D56" si="4">IF(I42=0,(C42+J42),C42*(1+I42))</f>
        <v>0</v>
      </c>
      <c r="E42" s="83">
        <f t="shared" ref="E42:E56" si="5">IF(K42=0,(D42+L42),D42*(1+K42))</f>
        <v>0</v>
      </c>
      <c r="F42" s="198"/>
      <c r="G42" s="523">
        <v>0</v>
      </c>
      <c r="H42" s="63">
        <v>0</v>
      </c>
      <c r="I42" s="164">
        <v>0</v>
      </c>
      <c r="J42" s="63">
        <v>0</v>
      </c>
      <c r="K42" s="164">
        <v>0</v>
      </c>
      <c r="L42" s="64">
        <v>0</v>
      </c>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row>
    <row r="43" spans="1:37" x14ac:dyDescent="0.2">
      <c r="A43" s="115" t="str">
        <f>'1. Budget Input'!A43</f>
        <v>Accounting and Audit</v>
      </c>
      <c r="B43" s="82">
        <f>'1. Budget Input'!C43</f>
        <v>0</v>
      </c>
      <c r="C43" s="82">
        <f t="shared" si="3"/>
        <v>0</v>
      </c>
      <c r="D43" s="82">
        <f t="shared" si="4"/>
        <v>0</v>
      </c>
      <c r="E43" s="83">
        <f t="shared" si="5"/>
        <v>0</v>
      </c>
      <c r="F43" s="198"/>
      <c r="G43" s="523">
        <v>0</v>
      </c>
      <c r="H43" s="63">
        <v>0</v>
      </c>
      <c r="I43" s="164">
        <v>0</v>
      </c>
      <c r="J43" s="63">
        <v>0</v>
      </c>
      <c r="K43" s="164">
        <v>0</v>
      </c>
      <c r="L43" s="64">
        <v>0</v>
      </c>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row>
    <row r="44" spans="1:37" x14ac:dyDescent="0.2">
      <c r="A44" s="115" t="str">
        <f>'1. Budget Input'!A44</f>
        <v>Website &amp; IT</v>
      </c>
      <c r="B44" s="82">
        <f>'1. Budget Input'!C44</f>
        <v>0</v>
      </c>
      <c r="C44" s="82">
        <f t="shared" si="3"/>
        <v>0</v>
      </c>
      <c r="D44" s="82">
        <f t="shared" si="4"/>
        <v>0</v>
      </c>
      <c r="E44" s="83">
        <f t="shared" si="5"/>
        <v>0</v>
      </c>
      <c r="F44" s="198"/>
      <c r="G44" s="523">
        <v>0</v>
      </c>
      <c r="H44" s="63">
        <v>0</v>
      </c>
      <c r="I44" s="164">
        <v>0</v>
      </c>
      <c r="J44" s="63">
        <v>0</v>
      </c>
      <c r="K44" s="164">
        <v>0</v>
      </c>
      <c r="L44" s="64">
        <v>0</v>
      </c>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row>
    <row r="45" spans="1:37" x14ac:dyDescent="0.2">
      <c r="A45" s="115" t="str">
        <f>'1. Budget Input'!A45</f>
        <v>Other</v>
      </c>
      <c r="B45" s="82">
        <f>'1. Budget Input'!C45</f>
        <v>0</v>
      </c>
      <c r="C45" s="82">
        <f t="shared" si="3"/>
        <v>0</v>
      </c>
      <c r="D45" s="82">
        <f t="shared" si="4"/>
        <v>0</v>
      </c>
      <c r="E45" s="83">
        <f t="shared" si="5"/>
        <v>0</v>
      </c>
      <c r="F45" s="198"/>
      <c r="G45" s="523">
        <v>0</v>
      </c>
      <c r="H45" s="63">
        <v>0</v>
      </c>
      <c r="I45" s="164">
        <v>0</v>
      </c>
      <c r="J45" s="63">
        <v>0</v>
      </c>
      <c r="K45" s="164">
        <v>0</v>
      </c>
      <c r="L45" s="64">
        <v>0</v>
      </c>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row>
    <row r="46" spans="1:37" x14ac:dyDescent="0.2">
      <c r="A46" s="115" t="str">
        <f>'1. Budget Input'!A46</f>
        <v>Other</v>
      </c>
      <c r="B46" s="82">
        <f>'1. Budget Input'!C46</f>
        <v>0</v>
      </c>
      <c r="C46" s="82">
        <f t="shared" si="3"/>
        <v>0</v>
      </c>
      <c r="D46" s="82">
        <f t="shared" si="4"/>
        <v>0</v>
      </c>
      <c r="E46" s="83">
        <f t="shared" si="5"/>
        <v>0</v>
      </c>
      <c r="F46" s="198"/>
      <c r="G46" s="523">
        <v>0</v>
      </c>
      <c r="H46" s="63">
        <v>0</v>
      </c>
      <c r="I46" s="164">
        <v>0</v>
      </c>
      <c r="J46" s="63">
        <v>0</v>
      </c>
      <c r="K46" s="164">
        <v>0</v>
      </c>
      <c r="L46" s="64">
        <v>0</v>
      </c>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row>
    <row r="47" spans="1:37" x14ac:dyDescent="0.2">
      <c r="A47" s="115" t="str">
        <f>'1. Budget Input'!A47</f>
        <v>Other</v>
      </c>
      <c r="B47" s="82">
        <f>'1. Budget Input'!C47</f>
        <v>0</v>
      </c>
      <c r="C47" s="82">
        <f t="shared" si="3"/>
        <v>0</v>
      </c>
      <c r="D47" s="82">
        <f t="shared" si="4"/>
        <v>0</v>
      </c>
      <c r="E47" s="83">
        <f t="shared" si="5"/>
        <v>0</v>
      </c>
      <c r="F47" s="198"/>
      <c r="G47" s="523">
        <v>0</v>
      </c>
      <c r="H47" s="63">
        <v>0</v>
      </c>
      <c r="I47" s="164">
        <v>0</v>
      </c>
      <c r="J47" s="63">
        <v>0</v>
      </c>
      <c r="K47" s="164">
        <v>0</v>
      </c>
      <c r="L47" s="64">
        <v>0</v>
      </c>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row>
    <row r="48" spans="1:37" hidden="1" outlineLevel="1" x14ac:dyDescent="0.2">
      <c r="A48" s="115" t="str">
        <f>'1. Budget Input'!A48</f>
        <v>Other</v>
      </c>
      <c r="B48" s="82">
        <f>'1. Budget Input'!C48</f>
        <v>0</v>
      </c>
      <c r="C48" s="82">
        <f t="shared" si="3"/>
        <v>0</v>
      </c>
      <c r="D48" s="82">
        <f t="shared" si="4"/>
        <v>0</v>
      </c>
      <c r="E48" s="83">
        <f t="shared" si="5"/>
        <v>0</v>
      </c>
      <c r="F48" s="198"/>
      <c r="G48" s="523">
        <v>0</v>
      </c>
      <c r="H48" s="63">
        <v>0</v>
      </c>
      <c r="I48" s="164">
        <v>0</v>
      </c>
      <c r="J48" s="63">
        <v>0</v>
      </c>
      <c r="K48" s="164">
        <v>0</v>
      </c>
      <c r="L48" s="64">
        <v>0</v>
      </c>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row>
    <row r="49" spans="1:37" hidden="1" outlineLevel="1" x14ac:dyDescent="0.2">
      <c r="A49" s="115" t="str">
        <f>'1. Budget Input'!A49</f>
        <v>Other</v>
      </c>
      <c r="B49" s="82">
        <f>'1. Budget Input'!C49</f>
        <v>0</v>
      </c>
      <c r="C49" s="82">
        <f t="shared" si="3"/>
        <v>0</v>
      </c>
      <c r="D49" s="82">
        <f t="shared" si="4"/>
        <v>0</v>
      </c>
      <c r="E49" s="83">
        <f t="shared" si="5"/>
        <v>0</v>
      </c>
      <c r="F49" s="198"/>
      <c r="G49" s="523">
        <v>0</v>
      </c>
      <c r="H49" s="63">
        <v>0</v>
      </c>
      <c r="I49" s="164">
        <v>0</v>
      </c>
      <c r="J49" s="63">
        <v>0</v>
      </c>
      <c r="K49" s="164">
        <v>0</v>
      </c>
      <c r="L49" s="64">
        <v>0</v>
      </c>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row>
    <row r="50" spans="1:37" hidden="1" outlineLevel="1" x14ac:dyDescent="0.2">
      <c r="A50" s="115" t="str">
        <f>'1. Budget Input'!A50</f>
        <v>Other</v>
      </c>
      <c r="B50" s="82">
        <f>'1. Budget Input'!C50</f>
        <v>0</v>
      </c>
      <c r="C50" s="82">
        <f t="shared" si="3"/>
        <v>0</v>
      </c>
      <c r="D50" s="82">
        <f t="shared" si="4"/>
        <v>0</v>
      </c>
      <c r="E50" s="83">
        <f t="shared" si="5"/>
        <v>0</v>
      </c>
      <c r="F50" s="198"/>
      <c r="G50" s="523">
        <v>0</v>
      </c>
      <c r="H50" s="63">
        <v>0</v>
      </c>
      <c r="I50" s="164">
        <v>0</v>
      </c>
      <c r="J50" s="63">
        <v>0</v>
      </c>
      <c r="K50" s="164">
        <v>0</v>
      </c>
      <c r="L50" s="64">
        <v>0</v>
      </c>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row>
    <row r="51" spans="1:37" hidden="1" outlineLevel="1" x14ac:dyDescent="0.2">
      <c r="A51" s="115" t="str">
        <f>'1. Budget Input'!A51</f>
        <v>Other</v>
      </c>
      <c r="B51" s="82">
        <f>'1. Budget Input'!C51</f>
        <v>0</v>
      </c>
      <c r="C51" s="82">
        <f t="shared" si="3"/>
        <v>0</v>
      </c>
      <c r="D51" s="82">
        <f t="shared" si="4"/>
        <v>0</v>
      </c>
      <c r="E51" s="83">
        <f t="shared" si="5"/>
        <v>0</v>
      </c>
      <c r="F51" s="198"/>
      <c r="G51" s="523">
        <v>0</v>
      </c>
      <c r="H51" s="63">
        <v>0</v>
      </c>
      <c r="I51" s="164">
        <v>0</v>
      </c>
      <c r="J51" s="63">
        <v>0</v>
      </c>
      <c r="K51" s="164">
        <v>0</v>
      </c>
      <c r="L51" s="64">
        <v>0</v>
      </c>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row>
    <row r="52" spans="1:37" hidden="1" outlineLevel="1" x14ac:dyDescent="0.2">
      <c r="A52" s="115" t="str">
        <f>'1. Budget Input'!A52</f>
        <v>Other</v>
      </c>
      <c r="B52" s="82">
        <f>'1. Budget Input'!C52</f>
        <v>0</v>
      </c>
      <c r="C52" s="82">
        <f t="shared" si="3"/>
        <v>0</v>
      </c>
      <c r="D52" s="82">
        <f t="shared" si="4"/>
        <v>0</v>
      </c>
      <c r="E52" s="83">
        <f t="shared" si="5"/>
        <v>0</v>
      </c>
      <c r="F52" s="198"/>
      <c r="G52" s="523">
        <v>0</v>
      </c>
      <c r="H52" s="63">
        <v>0</v>
      </c>
      <c r="I52" s="164">
        <v>0</v>
      </c>
      <c r="J52" s="63">
        <v>0</v>
      </c>
      <c r="K52" s="164">
        <v>0</v>
      </c>
      <c r="L52" s="64">
        <v>0</v>
      </c>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row>
    <row r="53" spans="1:37" hidden="1" outlineLevel="1" x14ac:dyDescent="0.2">
      <c r="A53" s="115" t="str">
        <f>'1. Budget Input'!A53</f>
        <v>Other</v>
      </c>
      <c r="B53" s="82">
        <f>'1. Budget Input'!C53</f>
        <v>0</v>
      </c>
      <c r="C53" s="82">
        <f t="shared" si="3"/>
        <v>0</v>
      </c>
      <c r="D53" s="82">
        <f t="shared" si="4"/>
        <v>0</v>
      </c>
      <c r="E53" s="83">
        <f t="shared" si="5"/>
        <v>0</v>
      </c>
      <c r="F53" s="239"/>
      <c r="G53" s="523">
        <v>0</v>
      </c>
      <c r="H53" s="63">
        <v>0</v>
      </c>
      <c r="I53" s="164">
        <v>0</v>
      </c>
      <c r="J53" s="63">
        <v>0</v>
      </c>
      <c r="K53" s="164">
        <v>0</v>
      </c>
      <c r="L53" s="64">
        <v>0</v>
      </c>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row>
    <row r="54" spans="1:37" hidden="1" outlineLevel="1" x14ac:dyDescent="0.2">
      <c r="A54" s="115" t="str">
        <f>'1. Budget Input'!A54</f>
        <v>Other</v>
      </c>
      <c r="B54" s="209">
        <f>'1. Budget Input'!C54</f>
        <v>0</v>
      </c>
      <c r="C54" s="82">
        <f t="shared" si="3"/>
        <v>0</v>
      </c>
      <c r="D54" s="82">
        <f t="shared" si="4"/>
        <v>0</v>
      </c>
      <c r="E54" s="83">
        <f t="shared" si="5"/>
        <v>0</v>
      </c>
      <c r="F54" s="198"/>
      <c r="G54" s="523">
        <v>0</v>
      </c>
      <c r="H54" s="63">
        <v>0</v>
      </c>
      <c r="I54" s="164">
        <v>0</v>
      </c>
      <c r="J54" s="63">
        <v>0</v>
      </c>
      <c r="K54" s="164">
        <v>0</v>
      </c>
      <c r="L54" s="64">
        <v>0</v>
      </c>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row>
    <row r="55" spans="1:37" hidden="1" outlineLevel="1" x14ac:dyDescent="0.2">
      <c r="A55" s="115" t="str">
        <f>'1. Budget Input'!A55</f>
        <v>Other</v>
      </c>
      <c r="B55" s="82">
        <f>'1. Budget Input'!C55</f>
        <v>0</v>
      </c>
      <c r="C55" s="82">
        <f t="shared" si="3"/>
        <v>0</v>
      </c>
      <c r="D55" s="82">
        <f t="shared" si="4"/>
        <v>0</v>
      </c>
      <c r="E55" s="83">
        <f t="shared" si="5"/>
        <v>0</v>
      </c>
      <c r="F55" s="198"/>
      <c r="G55" s="523">
        <v>0</v>
      </c>
      <c r="H55" s="63">
        <v>0</v>
      </c>
      <c r="I55" s="164">
        <v>0</v>
      </c>
      <c r="J55" s="63">
        <v>0</v>
      </c>
      <c r="K55" s="164">
        <v>0</v>
      </c>
      <c r="L55" s="64">
        <v>0</v>
      </c>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row>
    <row r="56" spans="1:37" hidden="1" outlineLevel="1" x14ac:dyDescent="0.2">
      <c r="A56" s="235" t="str">
        <f>'1. Budget Input'!A56</f>
        <v>Other</v>
      </c>
      <c r="B56" s="82">
        <f>'1. Budget Input'!C56</f>
        <v>0</v>
      </c>
      <c r="C56" s="82">
        <f t="shared" si="3"/>
        <v>0</v>
      </c>
      <c r="D56" s="82">
        <f t="shared" si="4"/>
        <v>0</v>
      </c>
      <c r="E56" s="83">
        <f t="shared" si="5"/>
        <v>0</v>
      </c>
      <c r="F56" s="198"/>
      <c r="G56" s="523">
        <v>0</v>
      </c>
      <c r="H56" s="63">
        <v>0</v>
      </c>
      <c r="I56" s="164">
        <v>0</v>
      </c>
      <c r="J56" s="63">
        <v>0</v>
      </c>
      <c r="K56" s="164">
        <v>0</v>
      </c>
      <c r="L56" s="64">
        <v>0</v>
      </c>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row>
    <row r="57" spans="1:37" ht="15" customHeight="1" collapsed="1" x14ac:dyDescent="0.2">
      <c r="A57" s="65" t="str">
        <f>'1. Budget Input'!A57</f>
        <v>Contract Services Total</v>
      </c>
      <c r="B57" s="584">
        <f>'1. Budget Input'!C57</f>
        <v>0</v>
      </c>
      <c r="C57" s="584">
        <f>SUM(C42:C56)</f>
        <v>0</v>
      </c>
      <c r="D57" s="584">
        <f>SUM(D42:D56)</f>
        <v>0</v>
      </c>
      <c r="E57" s="585">
        <f>SUM(E42:E56)</f>
        <v>0</v>
      </c>
      <c r="F57" s="106"/>
      <c r="G57" s="586"/>
      <c r="H57" s="495"/>
      <c r="I57" s="495"/>
      <c r="J57" s="495"/>
      <c r="K57" s="491"/>
      <c r="L57" s="514"/>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row>
    <row r="58" spans="1:37" ht="6.75" customHeight="1" x14ac:dyDescent="0.2">
      <c r="A58" s="85"/>
      <c r="B58" s="80">
        <f>'1. Budget Input'!C58</f>
        <v>0</v>
      </c>
      <c r="C58" s="80"/>
      <c r="D58" s="80"/>
      <c r="E58" s="81"/>
      <c r="F58" s="118"/>
      <c r="G58" s="166"/>
      <c r="H58" s="166"/>
      <c r="I58" s="166"/>
      <c r="J58" s="486"/>
      <c r="K58" s="166"/>
      <c r="L58" s="512"/>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row>
    <row r="59" spans="1:37" x14ac:dyDescent="0.2">
      <c r="A59" s="76" t="str">
        <f>'1. Budget Input'!A59</f>
        <v>Occupancy</v>
      </c>
      <c r="B59" s="82"/>
      <c r="C59" s="63"/>
      <c r="D59" s="63"/>
      <c r="E59" s="64"/>
      <c r="F59" s="113"/>
      <c r="G59" s="164"/>
      <c r="H59" s="164"/>
      <c r="I59" s="164"/>
      <c r="J59" s="484"/>
      <c r="K59" s="164"/>
      <c r="L59" s="50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row>
    <row r="60" spans="1:37" x14ac:dyDescent="0.2">
      <c r="A60" s="115" t="str">
        <f>'1. Budget Input'!A60</f>
        <v xml:space="preserve">Rent </v>
      </c>
      <c r="B60" s="82">
        <f>'1. Budget Input'!C60</f>
        <v>0</v>
      </c>
      <c r="C60" s="82">
        <f t="shared" ref="C60:C71" si="6">IF(G60=0,(B60+H60),B60*(1+G60))</f>
        <v>0</v>
      </c>
      <c r="D60" s="82">
        <f t="shared" ref="D60:D71" si="7">IF(I60=0,(C60+J60),C60*(1+I60))</f>
        <v>0</v>
      </c>
      <c r="E60" s="83">
        <f t="shared" ref="E60:E71" si="8">IF(K60=0,(D60+L60),D60*(1+K60))</f>
        <v>0</v>
      </c>
      <c r="F60" s="198"/>
      <c r="G60" s="523">
        <v>0</v>
      </c>
      <c r="H60" s="63">
        <v>0</v>
      </c>
      <c r="I60" s="164">
        <v>0</v>
      </c>
      <c r="J60" s="63">
        <v>0</v>
      </c>
      <c r="K60" s="164">
        <v>0</v>
      </c>
      <c r="L60" s="64">
        <v>0</v>
      </c>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row>
    <row r="61" spans="1:37" x14ac:dyDescent="0.2">
      <c r="A61" s="115" t="str">
        <f>'1. Budget Input'!A61</f>
        <v>Utilities</v>
      </c>
      <c r="B61" s="82">
        <f>'1. Budget Input'!C61</f>
        <v>0</v>
      </c>
      <c r="C61" s="82">
        <f t="shared" si="6"/>
        <v>0</v>
      </c>
      <c r="D61" s="82">
        <f t="shared" si="7"/>
        <v>0</v>
      </c>
      <c r="E61" s="83">
        <f t="shared" si="8"/>
        <v>0</v>
      </c>
      <c r="F61" s="198"/>
      <c r="G61" s="523">
        <v>0</v>
      </c>
      <c r="H61" s="63">
        <v>0</v>
      </c>
      <c r="I61" s="164">
        <v>0</v>
      </c>
      <c r="J61" s="63">
        <v>0</v>
      </c>
      <c r="K61" s="164">
        <v>0</v>
      </c>
      <c r="L61" s="64">
        <v>0</v>
      </c>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row>
    <row r="62" spans="1:37" x14ac:dyDescent="0.2">
      <c r="A62" s="115" t="str">
        <f>'1. Budget Input'!A62</f>
        <v>Repairs and Maintenance</v>
      </c>
      <c r="B62" s="82">
        <f>'1. Budget Input'!C62</f>
        <v>0</v>
      </c>
      <c r="C62" s="82">
        <f t="shared" si="6"/>
        <v>0</v>
      </c>
      <c r="D62" s="82">
        <f t="shared" si="7"/>
        <v>0</v>
      </c>
      <c r="E62" s="83">
        <f t="shared" si="8"/>
        <v>0</v>
      </c>
      <c r="F62" s="198"/>
      <c r="G62" s="523">
        <v>0</v>
      </c>
      <c r="H62" s="63">
        <v>0</v>
      </c>
      <c r="I62" s="164">
        <v>0</v>
      </c>
      <c r="J62" s="63">
        <v>0</v>
      </c>
      <c r="K62" s="164">
        <v>0</v>
      </c>
      <c r="L62" s="64">
        <v>0</v>
      </c>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row>
    <row r="63" spans="1:37" x14ac:dyDescent="0.2">
      <c r="A63" s="115" t="str">
        <f>'1. Budget Input'!A63</f>
        <v>Other</v>
      </c>
      <c r="B63" s="82">
        <f>'1. Budget Input'!C63</f>
        <v>0</v>
      </c>
      <c r="C63" s="82">
        <f t="shared" si="6"/>
        <v>0</v>
      </c>
      <c r="D63" s="82">
        <f t="shared" si="7"/>
        <v>0</v>
      </c>
      <c r="E63" s="83">
        <f t="shared" si="8"/>
        <v>0</v>
      </c>
      <c r="F63" s="198"/>
      <c r="G63" s="523">
        <v>0</v>
      </c>
      <c r="H63" s="63">
        <v>0</v>
      </c>
      <c r="I63" s="164">
        <v>0</v>
      </c>
      <c r="J63" s="63">
        <v>0</v>
      </c>
      <c r="K63" s="164">
        <v>0</v>
      </c>
      <c r="L63" s="64">
        <v>0</v>
      </c>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row>
    <row r="64" spans="1:37" x14ac:dyDescent="0.2">
      <c r="A64" s="115" t="str">
        <f>'1. Budget Input'!A64</f>
        <v>Other</v>
      </c>
      <c r="B64" s="82">
        <f>'1. Budget Input'!C64</f>
        <v>0</v>
      </c>
      <c r="C64" s="82">
        <f t="shared" si="6"/>
        <v>0</v>
      </c>
      <c r="D64" s="82">
        <f t="shared" si="7"/>
        <v>0</v>
      </c>
      <c r="E64" s="83">
        <f t="shared" si="8"/>
        <v>0</v>
      </c>
      <c r="F64" s="198"/>
      <c r="G64" s="523">
        <v>0</v>
      </c>
      <c r="H64" s="63">
        <v>0</v>
      </c>
      <c r="I64" s="164">
        <v>0</v>
      </c>
      <c r="J64" s="63">
        <v>0</v>
      </c>
      <c r="K64" s="164">
        <v>0</v>
      </c>
      <c r="L64" s="64">
        <v>0</v>
      </c>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row>
    <row r="65" spans="1:37" x14ac:dyDescent="0.2">
      <c r="A65" s="115" t="str">
        <f>'1. Budget Input'!A65</f>
        <v>Other</v>
      </c>
      <c r="B65" s="82">
        <f>'1. Budget Input'!C65</f>
        <v>0</v>
      </c>
      <c r="C65" s="82">
        <f t="shared" si="6"/>
        <v>0</v>
      </c>
      <c r="D65" s="82">
        <f t="shared" si="7"/>
        <v>0</v>
      </c>
      <c r="E65" s="83">
        <f t="shared" si="8"/>
        <v>0</v>
      </c>
      <c r="F65" s="116"/>
      <c r="G65" s="523">
        <v>0</v>
      </c>
      <c r="H65" s="63">
        <v>0</v>
      </c>
      <c r="I65" s="164">
        <v>0</v>
      </c>
      <c r="J65" s="63">
        <v>0</v>
      </c>
      <c r="K65" s="164">
        <v>0</v>
      </c>
      <c r="L65" s="64">
        <v>0</v>
      </c>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row>
    <row r="66" spans="1:37" x14ac:dyDescent="0.2">
      <c r="A66" s="115" t="str">
        <f>'1. Budget Input'!A66</f>
        <v>Other</v>
      </c>
      <c r="B66" s="82">
        <f>'1. Budget Input'!C66</f>
        <v>0</v>
      </c>
      <c r="C66" s="82">
        <f t="shared" si="6"/>
        <v>0</v>
      </c>
      <c r="D66" s="82">
        <f t="shared" si="7"/>
        <v>0</v>
      </c>
      <c r="E66" s="83">
        <f t="shared" si="8"/>
        <v>0</v>
      </c>
      <c r="F66" s="116"/>
      <c r="G66" s="523">
        <v>0</v>
      </c>
      <c r="H66" s="63">
        <v>0</v>
      </c>
      <c r="I66" s="164">
        <v>0</v>
      </c>
      <c r="J66" s="63">
        <v>0</v>
      </c>
      <c r="K66" s="164">
        <v>0</v>
      </c>
      <c r="L66" s="64">
        <v>0</v>
      </c>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row>
    <row r="67" spans="1:37" hidden="1" outlineLevel="1" x14ac:dyDescent="0.2">
      <c r="A67" s="115" t="str">
        <f>'1. Budget Input'!A67</f>
        <v>Other</v>
      </c>
      <c r="B67" s="82">
        <f>'1. Budget Input'!C67</f>
        <v>0</v>
      </c>
      <c r="C67" s="82">
        <f t="shared" si="6"/>
        <v>0</v>
      </c>
      <c r="D67" s="82">
        <f t="shared" si="7"/>
        <v>0</v>
      </c>
      <c r="E67" s="83">
        <f t="shared" si="8"/>
        <v>0</v>
      </c>
      <c r="F67" s="198"/>
      <c r="G67" s="523">
        <v>0</v>
      </c>
      <c r="H67" s="63">
        <v>0</v>
      </c>
      <c r="I67" s="164">
        <v>0</v>
      </c>
      <c r="J67" s="63">
        <v>0</v>
      </c>
      <c r="K67" s="164">
        <v>0</v>
      </c>
      <c r="L67" s="64">
        <v>0</v>
      </c>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row>
    <row r="68" spans="1:37" hidden="1" outlineLevel="1" x14ac:dyDescent="0.2">
      <c r="A68" s="115" t="str">
        <f>'1. Budget Input'!A68</f>
        <v>Other</v>
      </c>
      <c r="B68" s="82">
        <f>'1. Budget Input'!C68</f>
        <v>0</v>
      </c>
      <c r="C68" s="82">
        <f t="shared" si="6"/>
        <v>0</v>
      </c>
      <c r="D68" s="82">
        <f t="shared" si="7"/>
        <v>0</v>
      </c>
      <c r="E68" s="83">
        <f t="shared" si="8"/>
        <v>0</v>
      </c>
      <c r="F68" s="198"/>
      <c r="G68" s="523">
        <v>0</v>
      </c>
      <c r="H68" s="63">
        <v>0</v>
      </c>
      <c r="I68" s="164">
        <v>0</v>
      </c>
      <c r="J68" s="63">
        <v>0</v>
      </c>
      <c r="K68" s="164">
        <v>0</v>
      </c>
      <c r="L68" s="64">
        <v>0</v>
      </c>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1:37" hidden="1" outlineLevel="1" x14ac:dyDescent="0.2">
      <c r="A69" s="115" t="str">
        <f>'1. Budget Input'!A69</f>
        <v>Other</v>
      </c>
      <c r="B69" s="82">
        <f>'1. Budget Input'!C69</f>
        <v>0</v>
      </c>
      <c r="C69" s="82">
        <f t="shared" si="6"/>
        <v>0</v>
      </c>
      <c r="D69" s="82">
        <f t="shared" si="7"/>
        <v>0</v>
      </c>
      <c r="E69" s="83">
        <f t="shared" si="8"/>
        <v>0</v>
      </c>
      <c r="F69" s="116"/>
      <c r="G69" s="523">
        <v>0</v>
      </c>
      <c r="H69" s="63">
        <v>0</v>
      </c>
      <c r="I69" s="164">
        <v>0</v>
      </c>
      <c r="J69" s="63">
        <v>0</v>
      </c>
      <c r="K69" s="164">
        <v>0</v>
      </c>
      <c r="L69" s="64">
        <v>0</v>
      </c>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row>
    <row r="70" spans="1:37" hidden="1" outlineLevel="1" x14ac:dyDescent="0.2">
      <c r="A70" s="115" t="str">
        <f>'1. Budget Input'!A70</f>
        <v>Other</v>
      </c>
      <c r="B70" s="82">
        <f>'1. Budget Input'!C70</f>
        <v>0</v>
      </c>
      <c r="C70" s="82">
        <f t="shared" si="6"/>
        <v>0</v>
      </c>
      <c r="D70" s="82">
        <f t="shared" si="7"/>
        <v>0</v>
      </c>
      <c r="E70" s="83">
        <f t="shared" si="8"/>
        <v>0</v>
      </c>
      <c r="F70" s="116"/>
      <c r="G70" s="523">
        <v>0</v>
      </c>
      <c r="H70" s="63">
        <v>0</v>
      </c>
      <c r="I70" s="164">
        <v>0</v>
      </c>
      <c r="J70" s="63">
        <v>0</v>
      </c>
      <c r="K70" s="164">
        <v>0</v>
      </c>
      <c r="L70" s="64">
        <v>0</v>
      </c>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row>
    <row r="71" spans="1:37" ht="15" hidden="1" customHeight="1" outlineLevel="1" x14ac:dyDescent="0.2">
      <c r="A71" s="235" t="str">
        <f>'1. Budget Input'!A71</f>
        <v>Other</v>
      </c>
      <c r="B71" s="82">
        <f>'1. Budget Input'!C71</f>
        <v>0</v>
      </c>
      <c r="C71" s="82">
        <f t="shared" si="6"/>
        <v>0</v>
      </c>
      <c r="D71" s="82">
        <f t="shared" si="7"/>
        <v>0</v>
      </c>
      <c r="E71" s="83">
        <f t="shared" si="8"/>
        <v>0</v>
      </c>
      <c r="F71" s="193"/>
      <c r="G71" s="523">
        <v>0</v>
      </c>
      <c r="H71" s="63">
        <v>0</v>
      </c>
      <c r="I71" s="164">
        <v>0</v>
      </c>
      <c r="J71" s="63">
        <v>0</v>
      </c>
      <c r="K71" s="164">
        <v>0</v>
      </c>
      <c r="L71" s="64">
        <v>0</v>
      </c>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row>
    <row r="72" spans="1:37" collapsed="1" x14ac:dyDescent="0.2">
      <c r="A72" s="341" t="str">
        <f>'1. Budget Input'!A72</f>
        <v>Occupancy Total</v>
      </c>
      <c r="B72" s="190">
        <f>'1. Budget Input'!C72</f>
        <v>0</v>
      </c>
      <c r="C72" s="190">
        <f>SUM(C59:C71)</f>
        <v>0</v>
      </c>
      <c r="D72" s="190">
        <f>SUM(D59:D71)</f>
        <v>0</v>
      </c>
      <c r="E72" s="191">
        <f>SUM(E59:E71)</f>
        <v>0</v>
      </c>
      <c r="F72" s="350"/>
      <c r="G72" s="210"/>
      <c r="H72" s="210"/>
      <c r="I72" s="210"/>
      <c r="J72" s="485"/>
      <c r="K72" s="210"/>
      <c r="L72" s="507"/>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row>
    <row r="73" spans="1:37" ht="4.5" customHeight="1" x14ac:dyDescent="0.2">
      <c r="A73" s="86"/>
      <c r="B73" s="80"/>
      <c r="C73" s="80"/>
      <c r="D73" s="80"/>
      <c r="E73" s="81"/>
      <c r="F73" s="119"/>
      <c r="G73" s="166"/>
      <c r="H73" s="166"/>
      <c r="I73" s="166"/>
      <c r="J73" s="486"/>
      <c r="K73" s="166"/>
      <c r="L73" s="512"/>
      <c r="M73" s="19"/>
      <c r="N73" s="204"/>
      <c r="O73" s="19"/>
      <c r="P73" s="19"/>
      <c r="Q73" s="19"/>
      <c r="R73" s="19"/>
      <c r="S73" s="19"/>
      <c r="T73" s="19"/>
      <c r="U73" s="19"/>
      <c r="V73" s="19"/>
      <c r="W73" s="19"/>
      <c r="X73" s="19"/>
      <c r="Y73" s="19"/>
      <c r="Z73" s="19"/>
      <c r="AA73" s="19"/>
      <c r="AB73" s="19"/>
      <c r="AC73" s="19"/>
      <c r="AD73" s="19"/>
      <c r="AE73" s="19"/>
      <c r="AF73" s="19"/>
      <c r="AG73" s="19"/>
      <c r="AH73" s="19"/>
      <c r="AI73" s="19"/>
      <c r="AJ73" s="19"/>
      <c r="AK73" s="19"/>
    </row>
    <row r="74" spans="1:37" x14ac:dyDescent="0.2">
      <c r="A74" s="76" t="str">
        <f>'1. Budget Input'!A74</f>
        <v>Support</v>
      </c>
      <c r="B74" s="82"/>
      <c r="C74" s="63"/>
      <c r="D74" s="63"/>
      <c r="E74" s="64"/>
      <c r="F74" s="113"/>
      <c r="G74" s="164"/>
      <c r="H74" s="164"/>
      <c r="I74" s="164"/>
      <c r="J74" s="484"/>
      <c r="K74" s="164"/>
      <c r="L74" s="509"/>
      <c r="M74" s="19"/>
      <c r="N74" s="204"/>
      <c r="O74" s="19"/>
      <c r="P74" s="19"/>
      <c r="Q74" s="19"/>
      <c r="R74" s="19"/>
      <c r="S74" s="19"/>
      <c r="T74" s="19"/>
      <c r="U74" s="19"/>
      <c r="V74" s="19"/>
      <c r="W74" s="19"/>
      <c r="X74" s="19"/>
      <c r="Y74" s="19"/>
      <c r="Z74" s="19"/>
      <c r="AA74" s="19"/>
      <c r="AB74" s="19"/>
      <c r="AC74" s="19"/>
      <c r="AD74" s="19"/>
      <c r="AE74" s="19"/>
      <c r="AF74" s="19"/>
      <c r="AG74" s="19"/>
      <c r="AH74" s="19"/>
      <c r="AI74" s="19"/>
      <c r="AJ74" s="19"/>
      <c r="AK74" s="19"/>
    </row>
    <row r="75" spans="1:37" x14ac:dyDescent="0.2">
      <c r="A75" s="115" t="str">
        <f>'1. Budget Input'!A75</f>
        <v>Program Supplies</v>
      </c>
      <c r="B75" s="82">
        <f>'1. Budget Input'!C75</f>
        <v>0</v>
      </c>
      <c r="C75" s="82">
        <f t="shared" ref="C75:C103" si="9">IF(G75=0,(B75+H75),B75*(1+G75))</f>
        <v>0</v>
      </c>
      <c r="D75" s="82">
        <f t="shared" ref="D75:D103" si="10">IF(I75=0,(C75+J75),C75*(1+I75))</f>
        <v>0</v>
      </c>
      <c r="E75" s="83">
        <f t="shared" ref="E75:E103" si="11">IF(K75=0,(D75+L75),D75*(1+K75))</f>
        <v>0</v>
      </c>
      <c r="F75" s="198"/>
      <c r="G75" s="523">
        <v>0</v>
      </c>
      <c r="H75" s="63">
        <v>0</v>
      </c>
      <c r="I75" s="164">
        <v>0</v>
      </c>
      <c r="J75" s="63">
        <v>0</v>
      </c>
      <c r="K75" s="164">
        <v>0</v>
      </c>
      <c r="L75" s="547">
        <v>0</v>
      </c>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row>
    <row r="76" spans="1:37" x14ac:dyDescent="0.2">
      <c r="A76" s="115" t="str">
        <f>'1. Budget Input'!A76</f>
        <v>Travel</v>
      </c>
      <c r="B76" s="82">
        <f>'1. Budget Input'!C76</f>
        <v>0</v>
      </c>
      <c r="C76" s="82">
        <f t="shared" si="9"/>
        <v>0</v>
      </c>
      <c r="D76" s="82">
        <f t="shared" si="10"/>
        <v>0</v>
      </c>
      <c r="E76" s="83">
        <f t="shared" si="11"/>
        <v>0</v>
      </c>
      <c r="F76" s="116"/>
      <c r="G76" s="523">
        <v>0</v>
      </c>
      <c r="H76" s="63">
        <v>0</v>
      </c>
      <c r="I76" s="164">
        <v>0</v>
      </c>
      <c r="J76" s="63">
        <v>0</v>
      </c>
      <c r="K76" s="164">
        <v>0</v>
      </c>
      <c r="L76" s="64">
        <v>0</v>
      </c>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row>
    <row r="77" spans="1:37" x14ac:dyDescent="0.2">
      <c r="A77" s="115" t="str">
        <f>'1. Budget Input'!A77</f>
        <v>Participant Stipends</v>
      </c>
      <c r="B77" s="82">
        <f>'1. Budget Input'!C77</f>
        <v>0</v>
      </c>
      <c r="C77" s="82">
        <f t="shared" si="9"/>
        <v>0</v>
      </c>
      <c r="D77" s="82">
        <f t="shared" si="10"/>
        <v>0</v>
      </c>
      <c r="E77" s="83">
        <f t="shared" si="11"/>
        <v>0</v>
      </c>
      <c r="F77" s="116"/>
      <c r="G77" s="523">
        <v>0</v>
      </c>
      <c r="H77" s="63">
        <v>0</v>
      </c>
      <c r="I77" s="164">
        <v>0</v>
      </c>
      <c r="J77" s="63">
        <v>0</v>
      </c>
      <c r="K77" s="164">
        <v>0</v>
      </c>
      <c r="L77" s="64">
        <v>0</v>
      </c>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row>
    <row r="78" spans="1:37" x14ac:dyDescent="0.2">
      <c r="A78" s="115" t="str">
        <f>'1. Budget Input'!A78</f>
        <v>Conferences &amp; Meetings</v>
      </c>
      <c r="B78" s="82">
        <f>'1. Budget Input'!C78</f>
        <v>0</v>
      </c>
      <c r="C78" s="82">
        <f t="shared" si="9"/>
        <v>0</v>
      </c>
      <c r="D78" s="82">
        <f t="shared" si="10"/>
        <v>0</v>
      </c>
      <c r="E78" s="83">
        <f t="shared" si="11"/>
        <v>0</v>
      </c>
      <c r="F78" s="116"/>
      <c r="G78" s="523">
        <v>0</v>
      </c>
      <c r="H78" s="63">
        <v>0</v>
      </c>
      <c r="I78" s="164">
        <v>0</v>
      </c>
      <c r="J78" s="63">
        <v>0</v>
      </c>
      <c r="K78" s="164">
        <v>0</v>
      </c>
      <c r="L78" s="64">
        <v>0</v>
      </c>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row>
    <row r="79" spans="1:37" x14ac:dyDescent="0.2">
      <c r="A79" s="115" t="str">
        <f>'1. Budget Input'!A79</f>
        <v>Other</v>
      </c>
      <c r="B79" s="82">
        <f>'1. Budget Input'!C79</f>
        <v>0</v>
      </c>
      <c r="C79" s="82">
        <f t="shared" si="9"/>
        <v>0</v>
      </c>
      <c r="D79" s="82">
        <f t="shared" si="10"/>
        <v>0</v>
      </c>
      <c r="E79" s="83">
        <f t="shared" si="11"/>
        <v>0</v>
      </c>
      <c r="F79" s="193"/>
      <c r="G79" s="523">
        <v>0</v>
      </c>
      <c r="H79" s="63">
        <v>0</v>
      </c>
      <c r="I79" s="164">
        <v>0</v>
      </c>
      <c r="J79" s="63">
        <v>0</v>
      </c>
      <c r="K79" s="164">
        <v>0</v>
      </c>
      <c r="L79" s="64">
        <v>0</v>
      </c>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row>
    <row r="80" spans="1:37" x14ac:dyDescent="0.2">
      <c r="A80" s="115" t="str">
        <f>'1. Budget Input'!A80</f>
        <v>Other</v>
      </c>
      <c r="B80" s="82">
        <f>'1. Budget Input'!C80</f>
        <v>0</v>
      </c>
      <c r="C80" s="82">
        <f t="shared" si="9"/>
        <v>0</v>
      </c>
      <c r="D80" s="82">
        <f t="shared" si="10"/>
        <v>0</v>
      </c>
      <c r="E80" s="83">
        <f t="shared" si="11"/>
        <v>0</v>
      </c>
      <c r="F80" s="193"/>
      <c r="G80" s="523">
        <v>0</v>
      </c>
      <c r="H80" s="63">
        <v>0</v>
      </c>
      <c r="I80" s="164">
        <v>0</v>
      </c>
      <c r="J80" s="63">
        <v>0</v>
      </c>
      <c r="K80" s="164">
        <v>0</v>
      </c>
      <c r="L80" s="64">
        <v>0</v>
      </c>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row>
    <row r="81" spans="1:37" x14ac:dyDescent="0.2">
      <c r="A81" s="115" t="str">
        <f>'1. Budget Input'!A81</f>
        <v>Other</v>
      </c>
      <c r="B81" s="82">
        <f>'1. Budget Input'!C81</f>
        <v>0</v>
      </c>
      <c r="C81" s="82">
        <f t="shared" si="9"/>
        <v>0</v>
      </c>
      <c r="D81" s="82">
        <f t="shared" si="10"/>
        <v>0</v>
      </c>
      <c r="E81" s="83">
        <f t="shared" si="11"/>
        <v>0</v>
      </c>
      <c r="F81" s="116"/>
      <c r="G81" s="523">
        <v>0</v>
      </c>
      <c r="H81" s="63">
        <v>0</v>
      </c>
      <c r="I81" s="164">
        <v>0</v>
      </c>
      <c r="J81" s="63">
        <v>0</v>
      </c>
      <c r="K81" s="164">
        <v>0</v>
      </c>
      <c r="L81" s="64">
        <v>0</v>
      </c>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row>
    <row r="82" spans="1:37" x14ac:dyDescent="0.2">
      <c r="A82" s="115" t="str">
        <f>'1. Budget Input'!A82</f>
        <v>Other</v>
      </c>
      <c r="B82" s="82">
        <f>'1. Budget Input'!C82</f>
        <v>0</v>
      </c>
      <c r="C82" s="82">
        <f t="shared" si="9"/>
        <v>0</v>
      </c>
      <c r="D82" s="82">
        <f t="shared" si="10"/>
        <v>0</v>
      </c>
      <c r="E82" s="83">
        <f t="shared" si="11"/>
        <v>0</v>
      </c>
      <c r="F82" s="116"/>
      <c r="G82" s="523">
        <v>0</v>
      </c>
      <c r="H82" s="63">
        <v>0</v>
      </c>
      <c r="I82" s="164">
        <v>0</v>
      </c>
      <c r="J82" s="63">
        <v>0</v>
      </c>
      <c r="K82" s="164">
        <v>0</v>
      </c>
      <c r="L82" s="64">
        <v>0</v>
      </c>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row>
    <row r="83" spans="1:37" x14ac:dyDescent="0.2">
      <c r="A83" s="115" t="str">
        <f>'1. Budget Input'!A83</f>
        <v>Other</v>
      </c>
      <c r="B83" s="82">
        <f>'1. Budget Input'!C83</f>
        <v>0</v>
      </c>
      <c r="C83" s="82">
        <f t="shared" si="9"/>
        <v>0</v>
      </c>
      <c r="D83" s="82">
        <f t="shared" si="10"/>
        <v>0</v>
      </c>
      <c r="E83" s="83">
        <f t="shared" si="11"/>
        <v>0</v>
      </c>
      <c r="F83" s="193"/>
      <c r="G83" s="523">
        <v>0</v>
      </c>
      <c r="H83" s="63">
        <v>0</v>
      </c>
      <c r="I83" s="164">
        <v>0</v>
      </c>
      <c r="J83" s="63">
        <v>0</v>
      </c>
      <c r="K83" s="164">
        <v>0</v>
      </c>
      <c r="L83" s="64">
        <v>0</v>
      </c>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row>
    <row r="84" spans="1:37" x14ac:dyDescent="0.2">
      <c r="A84" s="115" t="str">
        <f>'1. Budget Input'!A84</f>
        <v>Other</v>
      </c>
      <c r="B84" s="82">
        <f>'1. Budget Input'!C84</f>
        <v>0</v>
      </c>
      <c r="C84" s="82">
        <f t="shared" si="9"/>
        <v>0</v>
      </c>
      <c r="D84" s="82">
        <f t="shared" si="10"/>
        <v>0</v>
      </c>
      <c r="E84" s="83">
        <f t="shared" si="11"/>
        <v>0</v>
      </c>
      <c r="F84" s="198"/>
      <c r="G84" s="523">
        <v>0</v>
      </c>
      <c r="H84" s="63">
        <v>0</v>
      </c>
      <c r="I84" s="164">
        <v>0</v>
      </c>
      <c r="J84" s="63">
        <v>0</v>
      </c>
      <c r="K84" s="164">
        <v>0</v>
      </c>
      <c r="L84" s="64">
        <v>0</v>
      </c>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row>
    <row r="85" spans="1:37" x14ac:dyDescent="0.2">
      <c r="A85" s="115" t="str">
        <f>'1. Budget Input'!A85</f>
        <v>Other</v>
      </c>
      <c r="B85" s="82">
        <f>'1. Budget Input'!C85</f>
        <v>0</v>
      </c>
      <c r="C85" s="82">
        <f t="shared" si="9"/>
        <v>0</v>
      </c>
      <c r="D85" s="82">
        <f t="shared" si="10"/>
        <v>0</v>
      </c>
      <c r="E85" s="83">
        <f t="shared" si="11"/>
        <v>0</v>
      </c>
      <c r="F85" s="116"/>
      <c r="G85" s="523">
        <v>0</v>
      </c>
      <c r="H85" s="63">
        <v>0</v>
      </c>
      <c r="I85" s="164">
        <v>0</v>
      </c>
      <c r="J85" s="63">
        <v>0</v>
      </c>
      <c r="K85" s="164">
        <v>0</v>
      </c>
      <c r="L85" s="64">
        <v>0</v>
      </c>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row>
    <row r="86" spans="1:37" x14ac:dyDescent="0.2">
      <c r="A86" s="115" t="str">
        <f>'1. Budget Input'!A86</f>
        <v>Other</v>
      </c>
      <c r="B86" s="82">
        <f>'1. Budget Input'!C86</f>
        <v>0</v>
      </c>
      <c r="C86" s="82">
        <f t="shared" si="9"/>
        <v>0</v>
      </c>
      <c r="D86" s="82">
        <f t="shared" si="10"/>
        <v>0</v>
      </c>
      <c r="E86" s="83">
        <f t="shared" si="11"/>
        <v>0</v>
      </c>
      <c r="F86" s="116"/>
      <c r="G86" s="523">
        <v>0</v>
      </c>
      <c r="H86" s="63">
        <v>0</v>
      </c>
      <c r="I86" s="164">
        <v>0</v>
      </c>
      <c r="J86" s="63">
        <v>0</v>
      </c>
      <c r="K86" s="164">
        <v>0</v>
      </c>
      <c r="L86" s="64">
        <v>0</v>
      </c>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row>
    <row r="87" spans="1:37" x14ac:dyDescent="0.2">
      <c r="A87" s="115" t="str">
        <f>'1. Budget Input'!A87</f>
        <v>Other</v>
      </c>
      <c r="B87" s="82">
        <f>'1. Budget Input'!C87</f>
        <v>0</v>
      </c>
      <c r="C87" s="82">
        <f t="shared" si="9"/>
        <v>0</v>
      </c>
      <c r="D87" s="82">
        <f t="shared" si="10"/>
        <v>0</v>
      </c>
      <c r="E87" s="83">
        <f t="shared" si="11"/>
        <v>0</v>
      </c>
      <c r="F87" s="116"/>
      <c r="G87" s="523">
        <v>0</v>
      </c>
      <c r="H87" s="63">
        <v>0</v>
      </c>
      <c r="I87" s="164">
        <v>0</v>
      </c>
      <c r="J87" s="63">
        <v>0</v>
      </c>
      <c r="K87" s="164">
        <v>0</v>
      </c>
      <c r="L87" s="64">
        <v>0</v>
      </c>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row>
    <row r="88" spans="1:37" x14ac:dyDescent="0.2">
      <c r="A88" s="115" t="str">
        <f>'1. Budget Input'!A88</f>
        <v>Other</v>
      </c>
      <c r="B88" s="82">
        <f>'1. Budget Input'!C88</f>
        <v>0</v>
      </c>
      <c r="C88" s="82">
        <f t="shared" si="9"/>
        <v>0</v>
      </c>
      <c r="D88" s="82">
        <f t="shared" si="10"/>
        <v>0</v>
      </c>
      <c r="E88" s="83">
        <f t="shared" si="11"/>
        <v>0</v>
      </c>
      <c r="F88" s="193"/>
      <c r="G88" s="523">
        <v>0</v>
      </c>
      <c r="H88" s="63">
        <v>0</v>
      </c>
      <c r="I88" s="164">
        <v>0</v>
      </c>
      <c r="J88" s="63">
        <v>0</v>
      </c>
      <c r="K88" s="164">
        <v>0</v>
      </c>
      <c r="L88" s="64">
        <v>0</v>
      </c>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row>
    <row r="89" spans="1:37" x14ac:dyDescent="0.2">
      <c r="A89" s="115" t="str">
        <f>'1. Budget Input'!A89</f>
        <v>Other</v>
      </c>
      <c r="B89" s="82">
        <f>'1. Budget Input'!C89</f>
        <v>0</v>
      </c>
      <c r="C89" s="82">
        <f t="shared" si="9"/>
        <v>0</v>
      </c>
      <c r="D89" s="82">
        <f t="shared" si="10"/>
        <v>0</v>
      </c>
      <c r="E89" s="83">
        <f t="shared" si="11"/>
        <v>0</v>
      </c>
      <c r="F89" s="193"/>
      <c r="G89" s="523">
        <v>0</v>
      </c>
      <c r="H89" s="63">
        <v>0</v>
      </c>
      <c r="I89" s="164">
        <v>0</v>
      </c>
      <c r="J89" s="63">
        <v>0</v>
      </c>
      <c r="K89" s="164">
        <v>0</v>
      </c>
      <c r="L89" s="64">
        <v>0</v>
      </c>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row>
    <row r="90" spans="1:37" x14ac:dyDescent="0.2">
      <c r="A90" s="115" t="str">
        <f>'1. Budget Input'!A90</f>
        <v>Other</v>
      </c>
      <c r="B90" s="82">
        <f>'1. Budget Input'!C90</f>
        <v>0</v>
      </c>
      <c r="C90" s="82">
        <f t="shared" si="9"/>
        <v>0</v>
      </c>
      <c r="D90" s="82">
        <f t="shared" si="10"/>
        <v>0</v>
      </c>
      <c r="E90" s="83">
        <f t="shared" si="11"/>
        <v>0</v>
      </c>
      <c r="F90" s="116"/>
      <c r="G90" s="523">
        <v>0</v>
      </c>
      <c r="H90" s="63">
        <v>0</v>
      </c>
      <c r="I90" s="164">
        <v>0</v>
      </c>
      <c r="J90" s="63">
        <v>0</v>
      </c>
      <c r="K90" s="164">
        <v>0</v>
      </c>
      <c r="L90" s="64">
        <v>0</v>
      </c>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row>
    <row r="91" spans="1:37" x14ac:dyDescent="0.2">
      <c r="A91" s="115" t="str">
        <f>'1. Budget Input'!A91</f>
        <v>Other</v>
      </c>
      <c r="B91" s="82">
        <f>'1. Budget Input'!C91</f>
        <v>0</v>
      </c>
      <c r="C91" s="82">
        <f t="shared" si="9"/>
        <v>0</v>
      </c>
      <c r="D91" s="82">
        <f t="shared" si="10"/>
        <v>0</v>
      </c>
      <c r="E91" s="83">
        <f t="shared" si="11"/>
        <v>0</v>
      </c>
      <c r="F91" s="116"/>
      <c r="G91" s="523">
        <v>0</v>
      </c>
      <c r="H91" s="63">
        <v>0</v>
      </c>
      <c r="I91" s="164">
        <v>0</v>
      </c>
      <c r="J91" s="63">
        <v>0</v>
      </c>
      <c r="K91" s="164">
        <v>0</v>
      </c>
      <c r="L91" s="64">
        <v>0</v>
      </c>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row>
    <row r="92" spans="1:37" x14ac:dyDescent="0.2">
      <c r="A92" s="115" t="str">
        <f>'1. Budget Input'!A92</f>
        <v>Other</v>
      </c>
      <c r="B92" s="82">
        <f>'1. Budget Input'!C92</f>
        <v>0</v>
      </c>
      <c r="C92" s="82">
        <f t="shared" si="9"/>
        <v>0</v>
      </c>
      <c r="D92" s="82">
        <f t="shared" si="10"/>
        <v>0</v>
      </c>
      <c r="E92" s="83">
        <f t="shared" si="11"/>
        <v>0</v>
      </c>
      <c r="F92" s="193"/>
      <c r="G92" s="523">
        <v>0</v>
      </c>
      <c r="H92" s="63">
        <v>0</v>
      </c>
      <c r="I92" s="164">
        <v>0</v>
      </c>
      <c r="J92" s="63">
        <v>0</v>
      </c>
      <c r="K92" s="164">
        <v>0</v>
      </c>
      <c r="L92" s="64">
        <v>0</v>
      </c>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row>
    <row r="93" spans="1:37" x14ac:dyDescent="0.2">
      <c r="A93" s="115" t="str">
        <f>'1. Budget Input'!A93</f>
        <v>Other</v>
      </c>
      <c r="B93" s="82">
        <f>'1. Budget Input'!C93</f>
        <v>0</v>
      </c>
      <c r="C93" s="82">
        <f t="shared" si="9"/>
        <v>0</v>
      </c>
      <c r="D93" s="82">
        <f t="shared" si="10"/>
        <v>0</v>
      </c>
      <c r="E93" s="83">
        <f t="shared" si="11"/>
        <v>0</v>
      </c>
      <c r="F93" s="198"/>
      <c r="G93" s="523">
        <v>0</v>
      </c>
      <c r="H93" s="63">
        <v>0</v>
      </c>
      <c r="I93" s="164">
        <v>0</v>
      </c>
      <c r="J93" s="63">
        <v>0</v>
      </c>
      <c r="K93" s="164">
        <v>0</v>
      </c>
      <c r="L93" s="64">
        <v>0</v>
      </c>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row>
    <row r="94" spans="1:37" hidden="1" outlineLevel="1" x14ac:dyDescent="0.2">
      <c r="A94" s="115" t="str">
        <f>'1. Budget Input'!A94</f>
        <v>Other</v>
      </c>
      <c r="B94" s="82">
        <f>'1. Budget Input'!C94</f>
        <v>0</v>
      </c>
      <c r="C94" s="82">
        <f t="shared" si="9"/>
        <v>0</v>
      </c>
      <c r="D94" s="82">
        <f t="shared" si="10"/>
        <v>0</v>
      </c>
      <c r="E94" s="83">
        <f t="shared" si="11"/>
        <v>0</v>
      </c>
      <c r="F94" s="116"/>
      <c r="G94" s="523">
        <v>0</v>
      </c>
      <c r="H94" s="63">
        <v>0</v>
      </c>
      <c r="I94" s="164">
        <v>0</v>
      </c>
      <c r="J94" s="63">
        <v>0</v>
      </c>
      <c r="K94" s="164">
        <v>0</v>
      </c>
      <c r="L94" s="64">
        <v>0</v>
      </c>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row>
    <row r="95" spans="1:37" hidden="1" outlineLevel="1" x14ac:dyDescent="0.2">
      <c r="A95" s="115" t="str">
        <f>'1. Budget Input'!A95</f>
        <v>Other</v>
      </c>
      <c r="B95" s="82">
        <f>'1. Budget Input'!C95</f>
        <v>0</v>
      </c>
      <c r="C95" s="82">
        <f t="shared" si="9"/>
        <v>0</v>
      </c>
      <c r="D95" s="82">
        <f t="shared" si="10"/>
        <v>0</v>
      </c>
      <c r="E95" s="83">
        <f t="shared" si="11"/>
        <v>0</v>
      </c>
      <c r="F95" s="116"/>
      <c r="G95" s="523">
        <v>0</v>
      </c>
      <c r="H95" s="63">
        <v>0</v>
      </c>
      <c r="I95" s="164">
        <v>0</v>
      </c>
      <c r="J95" s="63">
        <v>0</v>
      </c>
      <c r="K95" s="164">
        <v>0</v>
      </c>
      <c r="L95" s="64">
        <v>0</v>
      </c>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row>
    <row r="96" spans="1:37" hidden="1" outlineLevel="1" x14ac:dyDescent="0.2">
      <c r="A96" s="115" t="str">
        <f>'1. Budget Input'!A96</f>
        <v>Other</v>
      </c>
      <c r="B96" s="82">
        <f>'1. Budget Input'!C96</f>
        <v>0</v>
      </c>
      <c r="C96" s="82">
        <f t="shared" si="9"/>
        <v>0</v>
      </c>
      <c r="D96" s="82">
        <f t="shared" si="10"/>
        <v>0</v>
      </c>
      <c r="E96" s="83">
        <f t="shared" si="11"/>
        <v>0</v>
      </c>
      <c r="F96" s="116"/>
      <c r="G96" s="523">
        <v>0</v>
      </c>
      <c r="H96" s="63">
        <v>0</v>
      </c>
      <c r="I96" s="164">
        <v>0</v>
      </c>
      <c r="J96" s="63">
        <v>0</v>
      </c>
      <c r="K96" s="164">
        <v>0</v>
      </c>
      <c r="L96" s="64">
        <v>0</v>
      </c>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row>
    <row r="97" spans="1:37" hidden="1" outlineLevel="1" x14ac:dyDescent="0.2">
      <c r="A97" s="115" t="str">
        <f>'1. Budget Input'!A97</f>
        <v>Other</v>
      </c>
      <c r="B97" s="82">
        <f>'1. Budget Input'!C97</f>
        <v>0</v>
      </c>
      <c r="C97" s="82">
        <f t="shared" si="9"/>
        <v>0</v>
      </c>
      <c r="D97" s="82">
        <f t="shared" si="10"/>
        <v>0</v>
      </c>
      <c r="E97" s="83">
        <f t="shared" si="11"/>
        <v>0</v>
      </c>
      <c r="F97" s="193"/>
      <c r="G97" s="523">
        <v>0</v>
      </c>
      <c r="H97" s="63">
        <v>0</v>
      </c>
      <c r="I97" s="164">
        <v>0</v>
      </c>
      <c r="J97" s="63">
        <v>0</v>
      </c>
      <c r="K97" s="164">
        <v>0</v>
      </c>
      <c r="L97" s="64">
        <v>0</v>
      </c>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row>
    <row r="98" spans="1:37" hidden="1" outlineLevel="1" x14ac:dyDescent="0.2">
      <c r="A98" s="115" t="str">
        <f>'1. Budget Input'!A98</f>
        <v>Other</v>
      </c>
      <c r="B98" s="82">
        <f>'1. Budget Input'!C98</f>
        <v>0</v>
      </c>
      <c r="C98" s="82">
        <f t="shared" si="9"/>
        <v>0</v>
      </c>
      <c r="D98" s="82">
        <f t="shared" si="10"/>
        <v>0</v>
      </c>
      <c r="E98" s="83">
        <f t="shared" si="11"/>
        <v>0</v>
      </c>
      <c r="F98" s="193"/>
      <c r="G98" s="523">
        <v>0</v>
      </c>
      <c r="H98" s="63">
        <v>0</v>
      </c>
      <c r="I98" s="164">
        <v>0</v>
      </c>
      <c r="J98" s="63">
        <v>0</v>
      </c>
      <c r="K98" s="164">
        <v>0</v>
      </c>
      <c r="L98" s="64">
        <v>0</v>
      </c>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row>
    <row r="99" spans="1:37" hidden="1" outlineLevel="1" x14ac:dyDescent="0.2">
      <c r="A99" s="115" t="str">
        <f>'1. Budget Input'!A99</f>
        <v>Other</v>
      </c>
      <c r="B99" s="82">
        <f>'1. Budget Input'!C99</f>
        <v>0</v>
      </c>
      <c r="C99" s="82">
        <f t="shared" si="9"/>
        <v>0</v>
      </c>
      <c r="D99" s="82">
        <f t="shared" si="10"/>
        <v>0</v>
      </c>
      <c r="E99" s="83">
        <f t="shared" si="11"/>
        <v>0</v>
      </c>
      <c r="F99" s="116"/>
      <c r="G99" s="523">
        <v>0</v>
      </c>
      <c r="H99" s="63">
        <v>0</v>
      </c>
      <c r="I99" s="164">
        <v>0</v>
      </c>
      <c r="J99" s="63">
        <v>0</v>
      </c>
      <c r="K99" s="164">
        <v>0</v>
      </c>
      <c r="L99" s="64">
        <v>0</v>
      </c>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row>
    <row r="100" spans="1:37" hidden="1" outlineLevel="1" x14ac:dyDescent="0.2">
      <c r="A100" s="115" t="str">
        <f>'1. Budget Input'!A100</f>
        <v>Other</v>
      </c>
      <c r="B100" s="82">
        <f>'1. Budget Input'!C100</f>
        <v>0</v>
      </c>
      <c r="C100" s="82">
        <f t="shared" si="9"/>
        <v>0</v>
      </c>
      <c r="D100" s="82">
        <f t="shared" si="10"/>
        <v>0</v>
      </c>
      <c r="E100" s="83">
        <f t="shared" si="11"/>
        <v>0</v>
      </c>
      <c r="F100" s="116"/>
      <c r="G100" s="523">
        <v>0</v>
      </c>
      <c r="H100" s="63">
        <v>0</v>
      </c>
      <c r="I100" s="164">
        <v>0</v>
      </c>
      <c r="J100" s="63">
        <v>0</v>
      </c>
      <c r="K100" s="164">
        <v>0</v>
      </c>
      <c r="L100" s="64">
        <v>0</v>
      </c>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row>
    <row r="101" spans="1:37" hidden="1" outlineLevel="1" x14ac:dyDescent="0.2">
      <c r="A101" s="115" t="str">
        <f>'1. Budget Input'!A101</f>
        <v>Other</v>
      </c>
      <c r="B101" s="82">
        <f>'1. Budget Input'!C101</f>
        <v>0</v>
      </c>
      <c r="C101" s="82">
        <f t="shared" si="9"/>
        <v>0</v>
      </c>
      <c r="D101" s="82">
        <f t="shared" si="10"/>
        <v>0</v>
      </c>
      <c r="E101" s="83">
        <f t="shared" si="11"/>
        <v>0</v>
      </c>
      <c r="F101" s="193"/>
      <c r="G101" s="523">
        <v>0</v>
      </c>
      <c r="H101" s="63">
        <v>0</v>
      </c>
      <c r="I101" s="164">
        <v>0</v>
      </c>
      <c r="J101" s="63">
        <v>0</v>
      </c>
      <c r="K101" s="164">
        <v>0</v>
      </c>
      <c r="L101" s="64">
        <v>0</v>
      </c>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row>
    <row r="102" spans="1:37" hidden="1" outlineLevel="1" x14ac:dyDescent="0.2">
      <c r="A102" s="115" t="str">
        <f>'1. Budget Input'!A102</f>
        <v>Other</v>
      </c>
      <c r="B102" s="82">
        <f>'1. Budget Input'!C102</f>
        <v>0</v>
      </c>
      <c r="C102" s="82">
        <f t="shared" si="9"/>
        <v>0</v>
      </c>
      <c r="D102" s="82">
        <f t="shared" si="10"/>
        <v>0</v>
      </c>
      <c r="E102" s="83">
        <f t="shared" si="11"/>
        <v>0</v>
      </c>
      <c r="F102" s="116"/>
      <c r="G102" s="523">
        <v>0</v>
      </c>
      <c r="H102" s="63">
        <v>0</v>
      </c>
      <c r="I102" s="164">
        <v>0</v>
      </c>
      <c r="J102" s="63">
        <v>0</v>
      </c>
      <c r="K102" s="164">
        <v>0</v>
      </c>
      <c r="L102" s="64">
        <v>0</v>
      </c>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row>
    <row r="103" spans="1:37" hidden="1" outlineLevel="1" x14ac:dyDescent="0.2">
      <c r="A103" s="115" t="str">
        <f>'1. Budget Input'!A103</f>
        <v>Other</v>
      </c>
      <c r="B103" s="82">
        <f>'1. Budget Input'!C103</f>
        <v>0</v>
      </c>
      <c r="C103" s="82">
        <f t="shared" si="9"/>
        <v>0</v>
      </c>
      <c r="D103" s="82">
        <f t="shared" si="10"/>
        <v>0</v>
      </c>
      <c r="E103" s="83">
        <f t="shared" si="11"/>
        <v>0</v>
      </c>
      <c r="F103" s="193"/>
      <c r="G103" s="523">
        <v>0</v>
      </c>
      <c r="H103" s="63">
        <v>0</v>
      </c>
      <c r="I103" s="164">
        <v>0</v>
      </c>
      <c r="J103" s="63">
        <v>0</v>
      </c>
      <c r="K103" s="164">
        <v>0</v>
      </c>
      <c r="L103" s="64">
        <v>0</v>
      </c>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row>
    <row r="104" spans="1:37" hidden="1" collapsed="1" x14ac:dyDescent="0.2">
      <c r="A104" s="76" t="str">
        <f>'1. Budget Input'!A102</f>
        <v>Other</v>
      </c>
      <c r="B104" s="82">
        <f>'1. Budget Input'!C104</f>
        <v>0</v>
      </c>
      <c r="C104" s="82">
        <f>B104*(1+G104)</f>
        <v>0</v>
      </c>
      <c r="D104" s="82">
        <f>C104*(1+I104)</f>
        <v>0</v>
      </c>
      <c r="E104" s="82">
        <f>D104*(1+K104)</f>
        <v>0</v>
      </c>
      <c r="F104" s="116"/>
      <c r="G104" s="164">
        <v>0.02</v>
      </c>
      <c r="H104" s="164"/>
      <c r="I104" s="164">
        <v>0.02</v>
      </c>
      <c r="J104" s="484"/>
      <c r="K104" s="165">
        <v>0.02</v>
      </c>
      <c r="L104" s="50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row>
    <row r="105" spans="1:37" x14ac:dyDescent="0.2">
      <c r="A105" s="582" t="str">
        <f>'1. Budget Input'!A104</f>
        <v>Support Total</v>
      </c>
      <c r="B105" s="190">
        <f>'1. Budget Input'!C104</f>
        <v>0</v>
      </c>
      <c r="C105" s="190">
        <f>SUM(C93:C104)</f>
        <v>0</v>
      </c>
      <c r="D105" s="190">
        <f>SUM(D93:D104)</f>
        <v>0</v>
      </c>
      <c r="E105" s="191">
        <f>SUM(E93:E104)</f>
        <v>0</v>
      </c>
      <c r="F105" s="106"/>
      <c r="G105" s="583"/>
      <c r="H105" s="210"/>
      <c r="I105" s="210"/>
      <c r="J105" s="485"/>
      <c r="K105" s="210"/>
      <c r="L105" s="507"/>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row>
    <row r="106" spans="1:37" ht="2.25" customHeight="1" x14ac:dyDescent="0.2">
      <c r="A106" s="76">
        <f>'1. Budget Input'!A105</f>
        <v>0</v>
      </c>
      <c r="B106" s="80"/>
      <c r="C106" s="80"/>
      <c r="D106" s="80"/>
      <c r="E106" s="81"/>
      <c r="F106" s="113"/>
      <c r="G106" s="546"/>
      <c r="H106" s="166"/>
      <c r="I106" s="166"/>
      <c r="J106" s="486"/>
      <c r="K106" s="166"/>
      <c r="L106" s="512"/>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row>
    <row r="107" spans="1:37" hidden="1" outlineLevel="1" x14ac:dyDescent="0.2">
      <c r="A107" s="76" t="str">
        <f>'1. Budget Input'!A106</f>
        <v>Other Expenses</v>
      </c>
      <c r="B107" s="82"/>
      <c r="C107" s="63"/>
      <c r="D107" s="63"/>
      <c r="E107" s="64"/>
      <c r="F107" s="113"/>
      <c r="G107" s="523"/>
      <c r="H107" s="164"/>
      <c r="I107" s="164"/>
      <c r="J107" s="484"/>
      <c r="K107" s="164"/>
      <c r="L107" s="50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row>
    <row r="108" spans="1:37" hidden="1" outlineLevel="1" x14ac:dyDescent="0.2">
      <c r="A108" s="115" t="str">
        <f>'1. Budget Input'!A107</f>
        <v>Other</v>
      </c>
      <c r="B108" s="82">
        <f>'1. Budget Input'!C107</f>
        <v>0</v>
      </c>
      <c r="C108" s="82">
        <f t="shared" ref="C108:C113" si="12">IF(G108=0,(B108+H108),B108*(1+G108))</f>
        <v>0</v>
      </c>
      <c r="D108" s="82">
        <f t="shared" ref="D108:D113" si="13">IF(I108=0,(C108+J108),C108*(1+I108))</f>
        <v>0</v>
      </c>
      <c r="E108" s="83">
        <f t="shared" ref="E108:E113" si="14">IF(K108=0,(D108+L108),D108*(1+K108))</f>
        <v>0</v>
      </c>
      <c r="F108" s="198"/>
      <c r="G108" s="523">
        <v>0</v>
      </c>
      <c r="H108" s="63">
        <v>0</v>
      </c>
      <c r="I108" s="164">
        <v>0</v>
      </c>
      <c r="J108" s="63">
        <v>0</v>
      </c>
      <c r="K108" s="164">
        <v>0</v>
      </c>
      <c r="L108" s="547">
        <v>0</v>
      </c>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row>
    <row r="109" spans="1:37" hidden="1" outlineLevel="1" x14ac:dyDescent="0.2">
      <c r="A109" s="115" t="str">
        <f>'1. Budget Input'!A108</f>
        <v>Other</v>
      </c>
      <c r="B109" s="82">
        <f>'1. Budget Input'!C108</f>
        <v>0</v>
      </c>
      <c r="C109" s="82">
        <f t="shared" si="12"/>
        <v>0</v>
      </c>
      <c r="D109" s="82">
        <f t="shared" si="13"/>
        <v>0</v>
      </c>
      <c r="E109" s="83">
        <f t="shared" si="14"/>
        <v>0</v>
      </c>
      <c r="F109" s="193"/>
      <c r="G109" s="523">
        <v>0</v>
      </c>
      <c r="H109" s="63">
        <v>0</v>
      </c>
      <c r="I109" s="164">
        <v>0</v>
      </c>
      <c r="J109" s="63">
        <v>0</v>
      </c>
      <c r="K109" s="164">
        <v>0</v>
      </c>
      <c r="L109" s="64">
        <v>0</v>
      </c>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row>
    <row r="110" spans="1:37" hidden="1" outlineLevel="1" x14ac:dyDescent="0.2">
      <c r="A110" s="115" t="str">
        <f>'1. Budget Input'!A109</f>
        <v>Other</v>
      </c>
      <c r="B110" s="82">
        <f>'1. Budget Input'!C109</f>
        <v>0</v>
      </c>
      <c r="C110" s="82">
        <f t="shared" si="12"/>
        <v>0</v>
      </c>
      <c r="D110" s="82">
        <f t="shared" si="13"/>
        <v>0</v>
      </c>
      <c r="E110" s="83">
        <f t="shared" si="14"/>
        <v>0</v>
      </c>
      <c r="F110" s="193"/>
      <c r="G110" s="523">
        <v>0</v>
      </c>
      <c r="H110" s="63">
        <v>0</v>
      </c>
      <c r="I110" s="164">
        <v>0</v>
      </c>
      <c r="J110" s="63">
        <v>0</v>
      </c>
      <c r="K110" s="164">
        <v>0</v>
      </c>
      <c r="L110" s="64">
        <v>0</v>
      </c>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row>
    <row r="111" spans="1:37" hidden="1" outlineLevel="1" x14ac:dyDescent="0.2">
      <c r="A111" s="115" t="str">
        <f>'1. Budget Input'!A110</f>
        <v>Other</v>
      </c>
      <c r="B111" s="82">
        <f>'1. Budget Input'!C110</f>
        <v>0</v>
      </c>
      <c r="C111" s="82">
        <f t="shared" si="12"/>
        <v>0</v>
      </c>
      <c r="D111" s="82">
        <f t="shared" si="13"/>
        <v>0</v>
      </c>
      <c r="E111" s="83">
        <f t="shared" si="14"/>
        <v>0</v>
      </c>
      <c r="F111" s="193"/>
      <c r="G111" s="523">
        <v>0</v>
      </c>
      <c r="H111" s="63">
        <v>0</v>
      </c>
      <c r="I111" s="164">
        <v>0</v>
      </c>
      <c r="J111" s="63">
        <v>0</v>
      </c>
      <c r="K111" s="164">
        <v>0</v>
      </c>
      <c r="L111" s="64">
        <v>0</v>
      </c>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row>
    <row r="112" spans="1:37" hidden="1" outlineLevel="1" x14ac:dyDescent="0.2">
      <c r="A112" s="115" t="str">
        <f>'1. Budget Input'!A111</f>
        <v>Other</v>
      </c>
      <c r="B112" s="82">
        <f>'1. Budget Input'!C111</f>
        <v>0</v>
      </c>
      <c r="C112" s="82">
        <f t="shared" si="12"/>
        <v>0</v>
      </c>
      <c r="D112" s="82">
        <f t="shared" si="13"/>
        <v>0</v>
      </c>
      <c r="E112" s="83">
        <f t="shared" si="14"/>
        <v>0</v>
      </c>
      <c r="F112" s="116"/>
      <c r="G112" s="523">
        <v>0</v>
      </c>
      <c r="H112" s="63">
        <v>0</v>
      </c>
      <c r="I112" s="164">
        <v>0</v>
      </c>
      <c r="J112" s="63">
        <v>0</v>
      </c>
      <c r="K112" s="164">
        <v>0</v>
      </c>
      <c r="L112" s="64">
        <v>0</v>
      </c>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row>
    <row r="113" spans="1:37" collapsed="1" x14ac:dyDescent="0.2">
      <c r="A113" s="352" t="str">
        <f>'1. Budget Input'!A112</f>
        <v>For additional rows, copy existing rows above and insert above this line, AND add additional rows to tabs for Scenarios 1-3</v>
      </c>
      <c r="B113" s="144">
        <f>'1. Budget Input'!C112</f>
        <v>0</v>
      </c>
      <c r="C113" s="82">
        <f t="shared" si="12"/>
        <v>0</v>
      </c>
      <c r="D113" s="82">
        <f t="shared" si="13"/>
        <v>0</v>
      </c>
      <c r="E113" s="83">
        <f t="shared" si="14"/>
        <v>0</v>
      </c>
      <c r="F113" s="117"/>
      <c r="G113" s="524">
        <v>0</v>
      </c>
      <c r="H113" s="192">
        <v>0</v>
      </c>
      <c r="I113" s="236">
        <v>0</v>
      </c>
      <c r="J113" s="192">
        <v>0</v>
      </c>
      <c r="K113" s="236">
        <v>0</v>
      </c>
      <c r="L113" s="506">
        <v>0</v>
      </c>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row>
    <row r="114" spans="1:37" x14ac:dyDescent="0.2">
      <c r="A114" s="351" t="str">
        <f>'1. Budget Input'!A113</f>
        <v>Other Expenses Total</v>
      </c>
      <c r="B114" s="66">
        <f>'1. Budget Input'!C113</f>
        <v>0</v>
      </c>
      <c r="C114" s="66">
        <f>SUM(C108:C113)</f>
        <v>0</v>
      </c>
      <c r="D114" s="66">
        <f>SUM(D108:D113)</f>
        <v>0</v>
      </c>
      <c r="E114" s="67">
        <f>SUM(E108:E113)</f>
        <v>0</v>
      </c>
      <c r="F114" s="106"/>
      <c r="G114" s="520"/>
      <c r="H114" s="491"/>
      <c r="I114" s="491"/>
      <c r="J114" s="491"/>
      <c r="K114" s="491"/>
      <c r="L114" s="507"/>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row>
    <row r="115" spans="1:37" ht="1.5" customHeight="1" x14ac:dyDescent="0.2">
      <c r="A115" s="76">
        <f>'1. Budget Input'!A114</f>
        <v>0</v>
      </c>
      <c r="B115" s="80">
        <f>'1. Budget Input'!C114</f>
        <v>0</v>
      </c>
      <c r="C115" s="80"/>
      <c r="D115" s="80"/>
      <c r="E115" s="81"/>
      <c r="F115" s="113"/>
      <c r="G115" s="527"/>
      <c r="H115" s="277"/>
      <c r="I115" s="277"/>
      <c r="J115" s="277"/>
      <c r="K115" s="277"/>
      <c r="L115" s="512"/>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row>
    <row r="116" spans="1:37" x14ac:dyDescent="0.2">
      <c r="A116" s="215" t="str">
        <f>'1. Budget Input'!A115</f>
        <v>Total Expenses</v>
      </c>
      <c r="B116" s="216">
        <f>SUM(B40,B57,B72,B105,B114)</f>
        <v>0</v>
      </c>
      <c r="C116" s="216">
        <f>SUM(C40,C57,C72,C105,C114)</f>
        <v>0</v>
      </c>
      <c r="D116" s="216">
        <f>SUM(D40,D57,D72,D105,D114)</f>
        <v>0</v>
      </c>
      <c r="E116" s="216">
        <f>SUM(E40,E57,E72,E105,E114)</f>
        <v>0</v>
      </c>
      <c r="F116" s="218"/>
      <c r="G116" s="543"/>
      <c r="H116" s="544"/>
      <c r="I116" s="544"/>
      <c r="J116" s="544"/>
      <c r="K116" s="544"/>
      <c r="L116" s="545"/>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row>
    <row r="117" spans="1:37" x14ac:dyDescent="0.2">
      <c r="A117" s="219" t="str">
        <f>'1. Budget Input'!A116</f>
        <v>Operating Surplus (Deficit)</v>
      </c>
      <c r="B117" s="220">
        <f>'1. Budget Input'!C116</f>
        <v>0</v>
      </c>
      <c r="C117" s="220">
        <f>C23-C116</f>
        <v>0</v>
      </c>
      <c r="D117" s="220">
        <f>D23-D116</f>
        <v>0</v>
      </c>
      <c r="E117" s="220">
        <f>E23-E116</f>
        <v>0</v>
      </c>
      <c r="F117" s="240"/>
      <c r="G117" s="528"/>
      <c r="H117" s="496"/>
      <c r="I117" s="496"/>
      <c r="J117" s="496"/>
      <c r="K117" s="496"/>
      <c r="L117" s="515"/>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row>
    <row r="118" spans="1:37" x14ac:dyDescent="0.2">
      <c r="A118" s="222" t="str">
        <f>'1. Budget Input'!A117</f>
        <v>As a % of Operating Expenses</v>
      </c>
      <c r="B118" s="223" t="str">
        <f>'1. Budget Input'!C117</f>
        <v/>
      </c>
      <c r="C118" s="223" t="str">
        <f>IF(C$117&lt;&gt;0,C$117/C$116,"")</f>
        <v/>
      </c>
      <c r="D118" s="223" t="str">
        <f>IF(D117&lt;&gt;0,D117/D116,"")</f>
        <v/>
      </c>
      <c r="E118" s="223" t="str">
        <f>IF(E117&lt;&gt;0,E117/E116,"")</f>
        <v/>
      </c>
      <c r="F118" s="224" t="s">
        <v>129</v>
      </c>
      <c r="G118" s="534"/>
      <c r="H118" s="535"/>
      <c r="I118" s="535"/>
      <c r="J118" s="535"/>
      <c r="K118" s="535"/>
      <c r="L118" s="536"/>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row>
    <row r="119" spans="1:37" x14ac:dyDescent="0.2">
      <c r="A119" s="206" t="s">
        <v>206</v>
      </c>
      <c r="B119" s="207"/>
      <c r="C119" s="207" t="e">
        <f>((C$23-B$23)/(B$23))</f>
        <v>#DIV/0!</v>
      </c>
      <c r="D119" s="207" t="e">
        <f>((D$23-C$23)/(C$23))</f>
        <v>#DIV/0!</v>
      </c>
      <c r="E119" s="207" t="e">
        <f>((E$23-D$23)/(D$23))</f>
        <v>#DIV/0!</v>
      </c>
      <c r="F119" s="208"/>
      <c r="G119" s="529"/>
      <c r="H119" s="497"/>
      <c r="I119" s="497"/>
      <c r="J119" s="497"/>
      <c r="K119" s="497"/>
      <c r="L119" s="516"/>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row>
    <row r="120" spans="1:37" ht="13.5" thickBot="1" x14ac:dyDescent="0.25">
      <c r="A120" s="234" t="s">
        <v>207</v>
      </c>
      <c r="B120" s="207"/>
      <c r="C120" s="207" t="e">
        <f>(C$116-B$116)/B$116</f>
        <v>#DIV/0!</v>
      </c>
      <c r="D120" s="207" t="e">
        <f>(D$116-C$116)/C$116</f>
        <v>#DIV/0!</v>
      </c>
      <c r="E120" s="207" t="e">
        <f>(E$116-D$116)/D$116</f>
        <v>#DIV/0!</v>
      </c>
      <c r="F120" s="353"/>
      <c r="G120" s="529"/>
      <c r="H120" s="497"/>
      <c r="I120" s="497"/>
      <c r="J120" s="497"/>
      <c r="K120" s="497"/>
      <c r="L120" s="516"/>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row>
    <row r="121" spans="1:37" ht="15.75" x14ac:dyDescent="0.25">
      <c r="A121" s="558" t="str">
        <f>'1. Budget Input'!A118</f>
        <v>Non-Operating Activity</v>
      </c>
      <c r="B121" s="53"/>
      <c r="C121" s="53"/>
      <c r="D121" s="53"/>
      <c r="E121" s="54"/>
      <c r="F121" s="104"/>
      <c r="G121" s="530"/>
      <c r="H121" s="498"/>
      <c r="I121" s="498"/>
      <c r="J121" s="498"/>
      <c r="K121" s="498"/>
      <c r="L121" s="517"/>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row>
    <row r="122" spans="1:37" x14ac:dyDescent="0.2">
      <c r="A122" s="537" t="str">
        <f>'1. Budget Input'!A119</f>
        <v>Revenue</v>
      </c>
      <c r="B122" s="541"/>
      <c r="C122" s="541"/>
      <c r="D122" s="541"/>
      <c r="E122" s="542"/>
      <c r="F122" s="540"/>
      <c r="G122" s="531"/>
      <c r="H122" s="499"/>
      <c r="I122" s="499"/>
      <c r="J122" s="499"/>
      <c r="K122" s="499"/>
      <c r="L122" s="518"/>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row>
    <row r="123" spans="1:37" x14ac:dyDescent="0.2">
      <c r="A123" s="69" t="s">
        <v>65</v>
      </c>
      <c r="B123" s="82">
        <f>'1. Budget Input'!C120</f>
        <v>0</v>
      </c>
      <c r="C123" s="63">
        <v>0</v>
      </c>
      <c r="D123" s="63">
        <v>0</v>
      </c>
      <c r="E123" s="64">
        <v>0</v>
      </c>
      <c r="F123" s="205"/>
      <c r="G123" s="500"/>
      <c r="H123" s="490"/>
      <c r="I123" s="490"/>
      <c r="J123" s="490"/>
      <c r="K123" s="490"/>
      <c r="L123" s="505"/>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row>
    <row r="124" spans="1:37" x14ac:dyDescent="0.2">
      <c r="A124" s="69" t="s">
        <v>66</v>
      </c>
      <c r="B124" s="82">
        <f>'1. Budget Input'!C121</f>
        <v>0</v>
      </c>
      <c r="C124" s="63">
        <v>0</v>
      </c>
      <c r="D124" s="63">
        <v>0</v>
      </c>
      <c r="E124" s="64">
        <v>0</v>
      </c>
      <c r="F124" s="109"/>
      <c r="G124" s="500"/>
      <c r="H124" s="490"/>
      <c r="I124" s="490"/>
      <c r="J124" s="490"/>
      <c r="K124" s="490"/>
      <c r="L124" s="505"/>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row>
    <row r="125" spans="1:37" x14ac:dyDescent="0.2">
      <c r="A125" s="69" t="s">
        <v>67</v>
      </c>
      <c r="B125" s="82">
        <f>'1. Budget Input'!C122</f>
        <v>0</v>
      </c>
      <c r="C125" s="63">
        <v>0</v>
      </c>
      <c r="D125" s="63">
        <v>0</v>
      </c>
      <c r="E125" s="64">
        <v>0</v>
      </c>
      <c r="F125" s="109"/>
      <c r="G125" s="500"/>
      <c r="H125" s="490"/>
      <c r="I125" s="490"/>
      <c r="J125" s="490"/>
      <c r="K125" s="490"/>
      <c r="L125" s="505"/>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row>
    <row r="126" spans="1:37" x14ac:dyDescent="0.2">
      <c r="A126" s="69" t="s">
        <v>68</v>
      </c>
      <c r="B126" s="82">
        <f>'1. Budget Input'!C123</f>
        <v>0</v>
      </c>
      <c r="C126" s="63">
        <v>0</v>
      </c>
      <c r="D126" s="63">
        <v>0</v>
      </c>
      <c r="E126" s="64">
        <v>0</v>
      </c>
      <c r="F126" s="109"/>
      <c r="G126" s="500"/>
      <c r="H126" s="490"/>
      <c r="I126" s="490"/>
      <c r="J126" s="490"/>
      <c r="K126" s="490"/>
      <c r="L126" s="505"/>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row>
    <row r="127" spans="1:37" x14ac:dyDescent="0.2">
      <c r="A127" s="69" t="s">
        <v>69</v>
      </c>
      <c r="B127" s="82">
        <f>'1. Budget Input'!C124</f>
        <v>0</v>
      </c>
      <c r="C127" s="63">
        <v>0</v>
      </c>
      <c r="D127" s="63">
        <v>0</v>
      </c>
      <c r="E127" s="64">
        <v>0</v>
      </c>
      <c r="F127" s="109"/>
      <c r="G127" s="500"/>
      <c r="H127" s="490"/>
      <c r="I127" s="490"/>
      <c r="J127" s="490"/>
      <c r="K127" s="490"/>
      <c r="L127" s="505"/>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row>
    <row r="128" spans="1:37" x14ac:dyDescent="0.2">
      <c r="A128" s="70" t="str">
        <f>'1. Budget Input'!A125</f>
        <v>Total Non-Operating Revenue</v>
      </c>
      <c r="B128" s="230">
        <f>'1. Budget Input'!C125</f>
        <v>0</v>
      </c>
      <c r="C128" s="230">
        <f>SUM(C123:C127)</f>
        <v>0</v>
      </c>
      <c r="D128" s="230">
        <f>SUM(D123:D127)</f>
        <v>0</v>
      </c>
      <c r="E128" s="231">
        <f>SUM(E123:E127)</f>
        <v>0</v>
      </c>
      <c r="F128" s="111"/>
      <c r="G128" s="521"/>
      <c r="H128" s="493"/>
      <c r="I128" s="493"/>
      <c r="J128" s="493"/>
      <c r="K128" s="493"/>
      <c r="L128" s="510"/>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row>
    <row r="129" spans="1:37" x14ac:dyDescent="0.2">
      <c r="A129" s="537" t="str">
        <f>'1. Budget Input'!A126</f>
        <v>Expenses</v>
      </c>
      <c r="B129" s="538"/>
      <c r="C129" s="538"/>
      <c r="D129" s="538"/>
      <c r="E129" s="539"/>
      <c r="F129" s="540"/>
      <c r="G129" s="531"/>
      <c r="H129" s="499"/>
      <c r="I129" s="499"/>
      <c r="J129" s="499"/>
      <c r="K129" s="499"/>
      <c r="L129" s="518"/>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row>
    <row r="130" spans="1:37" x14ac:dyDescent="0.2">
      <c r="A130" s="69" t="s">
        <v>65</v>
      </c>
      <c r="B130" s="82">
        <f>'1. Budget Input'!C127</f>
        <v>0</v>
      </c>
      <c r="C130" s="63">
        <v>0</v>
      </c>
      <c r="D130" s="63">
        <v>0</v>
      </c>
      <c r="E130" s="64">
        <v>0</v>
      </c>
      <c r="F130" s="205"/>
      <c r="G130" s="500"/>
      <c r="H130" s="490"/>
      <c r="I130" s="490"/>
      <c r="J130" s="490"/>
      <c r="K130" s="490"/>
      <c r="L130" s="505"/>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row>
    <row r="131" spans="1:37" x14ac:dyDescent="0.2">
      <c r="A131" s="69" t="s">
        <v>66</v>
      </c>
      <c r="B131" s="82">
        <f>'1. Budget Input'!C128</f>
        <v>0</v>
      </c>
      <c r="C131" s="63">
        <v>0</v>
      </c>
      <c r="D131" s="63">
        <v>0</v>
      </c>
      <c r="E131" s="64">
        <v>0</v>
      </c>
      <c r="F131" s="109"/>
      <c r="G131" s="500"/>
      <c r="H131" s="490"/>
      <c r="I131" s="490"/>
      <c r="J131" s="490"/>
      <c r="K131" s="490"/>
      <c r="L131" s="505"/>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row>
    <row r="132" spans="1:37" x14ac:dyDescent="0.2">
      <c r="A132" s="69" t="s">
        <v>67</v>
      </c>
      <c r="B132" s="82">
        <f>'1. Budget Input'!C129</f>
        <v>0</v>
      </c>
      <c r="C132" s="63">
        <v>0</v>
      </c>
      <c r="D132" s="63">
        <v>0</v>
      </c>
      <c r="E132" s="64">
        <v>0</v>
      </c>
      <c r="F132" s="109"/>
      <c r="G132" s="500"/>
      <c r="H132" s="490"/>
      <c r="I132" s="490"/>
      <c r="J132" s="490"/>
      <c r="K132" s="490"/>
      <c r="L132" s="505"/>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row>
    <row r="133" spans="1:37" x14ac:dyDescent="0.2">
      <c r="A133" s="69" t="s">
        <v>68</v>
      </c>
      <c r="B133" s="82">
        <f>'1. Budget Input'!C130</f>
        <v>0</v>
      </c>
      <c r="C133" s="63">
        <v>0</v>
      </c>
      <c r="D133" s="63">
        <v>0</v>
      </c>
      <c r="E133" s="64">
        <v>0</v>
      </c>
      <c r="F133" s="109"/>
      <c r="G133" s="500"/>
      <c r="H133" s="490"/>
      <c r="I133" s="490"/>
      <c r="J133" s="490"/>
      <c r="K133" s="490"/>
      <c r="L133" s="505"/>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row>
    <row r="134" spans="1:37" x14ac:dyDescent="0.2">
      <c r="A134" s="69" t="s">
        <v>69</v>
      </c>
      <c r="B134" s="82">
        <f>'1. Budget Input'!C131</f>
        <v>0</v>
      </c>
      <c r="C134" s="63">
        <v>0</v>
      </c>
      <c r="D134" s="63">
        <v>0</v>
      </c>
      <c r="E134" s="64">
        <v>0</v>
      </c>
      <c r="F134" s="109"/>
      <c r="G134" s="500"/>
      <c r="H134" s="490"/>
      <c r="I134" s="490"/>
      <c r="J134" s="490"/>
      <c r="K134" s="490"/>
      <c r="L134" s="505"/>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row>
    <row r="135" spans="1:37" x14ac:dyDescent="0.2">
      <c r="A135" s="215" t="str">
        <f>'1. Budget Input'!A132</f>
        <v>Total Non Operating Expenses</v>
      </c>
      <c r="B135" s="216">
        <f>'1. Budget Input'!C132</f>
        <v>0</v>
      </c>
      <c r="C135" s="216">
        <f>SUM(C130:C134)</f>
        <v>0</v>
      </c>
      <c r="D135" s="216">
        <f>SUM(D130:D134)</f>
        <v>0</v>
      </c>
      <c r="E135" s="217">
        <f>SUM(E130:E134)</f>
        <v>0</v>
      </c>
      <c r="F135" s="218"/>
      <c r="G135" s="543"/>
      <c r="H135" s="544"/>
      <c r="I135" s="544"/>
      <c r="J135" s="544"/>
      <c r="K135" s="544"/>
      <c r="L135" s="545"/>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row>
    <row r="136" spans="1:37" x14ac:dyDescent="0.2">
      <c r="A136" s="225" t="str">
        <f>'1. Budget Input'!A133</f>
        <v>Net Income</v>
      </c>
      <c r="B136" s="226">
        <f>'1. Budget Input'!C133</f>
        <v>0</v>
      </c>
      <c r="C136" s="226">
        <f>C117+C128-C135</f>
        <v>0</v>
      </c>
      <c r="D136" s="226">
        <f>D117+D128-D135</f>
        <v>0</v>
      </c>
      <c r="E136" s="226">
        <f>E117+E128-E135</f>
        <v>0</v>
      </c>
      <c r="F136" s="221"/>
      <c r="G136" s="528"/>
      <c r="H136" s="496"/>
      <c r="I136" s="496"/>
      <c r="J136" s="496"/>
      <c r="K136" s="496"/>
      <c r="L136" s="515"/>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row>
    <row r="137" spans="1:37" ht="13.5" thickBot="1" x14ac:dyDescent="0.25">
      <c r="A137" s="227" t="s">
        <v>208</v>
      </c>
      <c r="B137" s="228" t="e">
        <f>B136/(B116+B135)</f>
        <v>#DIV/0!</v>
      </c>
      <c r="C137" s="228" t="e">
        <f>C136/(C116+C135)</f>
        <v>#DIV/0!</v>
      </c>
      <c r="D137" s="228" t="e">
        <f>D136/(D116+D135)</f>
        <v>#DIV/0!</v>
      </c>
      <c r="E137" s="228" t="e">
        <f>E136/(E116+E135)</f>
        <v>#DIV/0!</v>
      </c>
      <c r="F137" s="229"/>
      <c r="G137" s="532"/>
      <c r="H137" s="533"/>
      <c r="I137" s="533"/>
      <c r="J137" s="533"/>
      <c r="K137" s="533"/>
      <c r="L137" s="5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row>
    <row r="138" spans="1:37" ht="13.5" thickBot="1" x14ac:dyDescent="0.25">
      <c r="A138" s="93"/>
      <c r="B138" s="120"/>
      <c r="C138" s="93"/>
      <c r="D138" s="93"/>
      <c r="E138" s="93"/>
      <c r="F138" s="93"/>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row>
    <row r="139" spans="1:37" ht="16.5" thickBot="1" x14ac:dyDescent="0.3">
      <c r="A139" s="553" t="s">
        <v>209</v>
      </c>
      <c r="B139" s="554"/>
      <c r="C139" s="555"/>
      <c r="D139" s="555"/>
      <c r="E139" s="555"/>
      <c r="F139" s="555"/>
      <c r="G139" s="556"/>
      <c r="H139" s="556"/>
      <c r="I139" s="556"/>
      <c r="J139" s="556"/>
      <c r="K139" s="556"/>
      <c r="L139" s="557"/>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row>
    <row r="140" spans="1:37" x14ac:dyDescent="0.2">
      <c r="A140" s="268" t="s">
        <v>210</v>
      </c>
      <c r="B140" s="354">
        <v>0</v>
      </c>
      <c r="C140" s="275">
        <f>B140+C136</f>
        <v>0</v>
      </c>
      <c r="D140" s="275">
        <f>C140+D136</f>
        <v>0</v>
      </c>
      <c r="E140" s="275">
        <f>D140+E136</f>
        <v>0</v>
      </c>
      <c r="F140" s="279"/>
      <c r="G140" s="269"/>
      <c r="H140" s="269"/>
      <c r="I140" s="269"/>
      <c r="J140" s="269"/>
      <c r="K140" s="269"/>
      <c r="L140" s="270"/>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row>
    <row r="141" spans="1:37" ht="13.5" thickBot="1" x14ac:dyDescent="0.25">
      <c r="A141" s="271" t="s">
        <v>211</v>
      </c>
      <c r="B141" s="278" t="e">
        <f>B140/(B116/12)</f>
        <v>#DIV/0!</v>
      </c>
      <c r="C141" s="276" t="e">
        <f>C140/(C116/12)</f>
        <v>#DIV/0!</v>
      </c>
      <c r="D141" s="276" t="e">
        <f>D140/(D116/12)</f>
        <v>#DIV/0!</v>
      </c>
      <c r="E141" s="276" t="e">
        <f>E140/(E116/12)</f>
        <v>#DIV/0!</v>
      </c>
      <c r="F141" s="272"/>
      <c r="G141" s="273"/>
      <c r="H141" s="273"/>
      <c r="I141" s="273"/>
      <c r="J141" s="273"/>
      <c r="K141" s="273"/>
      <c r="L141" s="274"/>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row>
    <row r="142" spans="1:37" x14ac:dyDescent="0.2">
      <c r="A142" s="93"/>
      <c r="B142" s="120"/>
      <c r="C142" s="93"/>
      <c r="D142" s="93"/>
      <c r="E142" s="93"/>
      <c r="F142" s="93"/>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row>
    <row r="143" spans="1:37" x14ac:dyDescent="0.2">
      <c r="A143" s="93"/>
      <c r="B143" s="120"/>
      <c r="C143" s="93"/>
      <c r="D143" s="93"/>
      <c r="E143" s="93"/>
      <c r="F143" s="93"/>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row>
    <row r="144" spans="1:37" x14ac:dyDescent="0.2">
      <c r="A144" s="93"/>
      <c r="B144" s="120"/>
      <c r="C144" s="93"/>
      <c r="D144" s="93"/>
      <c r="E144" s="93"/>
      <c r="F144" s="93"/>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row>
    <row r="145" spans="1:34" x14ac:dyDescent="0.2">
      <c r="A145" s="93"/>
      <c r="B145" s="120"/>
      <c r="C145" s="93"/>
      <c r="D145" s="93"/>
      <c r="E145" s="93"/>
      <c r="F145" s="93"/>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row>
    <row r="146" spans="1:34" x14ac:dyDescent="0.2">
      <c r="A146" s="93"/>
      <c r="B146" s="120"/>
      <c r="C146" s="93"/>
      <c r="D146" s="93"/>
      <c r="E146" s="93"/>
      <c r="F146" s="93"/>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row>
    <row r="147" spans="1:34" x14ac:dyDescent="0.2">
      <c r="A147" s="93"/>
      <c r="B147" s="120"/>
      <c r="C147" s="93"/>
      <c r="D147" s="93"/>
      <c r="E147" s="93"/>
      <c r="F147" s="93"/>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row>
    <row r="148" spans="1:34" x14ac:dyDescent="0.2">
      <c r="A148" s="93"/>
      <c r="B148" s="120"/>
      <c r="C148" s="93"/>
      <c r="D148" s="93"/>
      <c r="E148" s="93"/>
      <c r="F148" s="93"/>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row>
    <row r="149" spans="1:34" x14ac:dyDescent="0.2">
      <c r="A149" s="93"/>
      <c r="B149" s="120"/>
      <c r="C149" s="93"/>
      <c r="D149" s="93"/>
      <c r="E149" s="93"/>
      <c r="F149" s="93"/>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row>
    <row r="150" spans="1:34" x14ac:dyDescent="0.2">
      <c r="A150" s="93"/>
      <c r="B150" s="120"/>
      <c r="C150" s="93"/>
      <c r="D150" s="93"/>
      <c r="E150" s="93"/>
      <c r="F150" s="93"/>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row>
    <row r="151" spans="1:34" x14ac:dyDescent="0.2">
      <c r="A151" s="93"/>
      <c r="B151" s="120"/>
      <c r="C151" s="93"/>
      <c r="D151" s="93"/>
      <c r="E151" s="93"/>
      <c r="F151" s="93"/>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row>
    <row r="152" spans="1:34" x14ac:dyDescent="0.2">
      <c r="A152" s="93"/>
      <c r="B152" s="120"/>
      <c r="C152" s="93"/>
      <c r="D152" s="93"/>
      <c r="E152" s="93"/>
      <c r="F152" s="93"/>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row>
    <row r="153" spans="1:34" x14ac:dyDescent="0.2">
      <c r="A153" s="93"/>
      <c r="B153" s="120"/>
      <c r="C153" s="93"/>
      <c r="D153" s="93"/>
      <c r="E153" s="93"/>
      <c r="F153" s="93"/>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row>
    <row r="154" spans="1:34" x14ac:dyDescent="0.2">
      <c r="A154" s="93"/>
      <c r="B154" s="120"/>
      <c r="C154" s="93"/>
      <c r="D154" s="93"/>
      <c r="E154" s="93"/>
      <c r="F154" s="93"/>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row>
    <row r="155" spans="1:34" x14ac:dyDescent="0.2">
      <c r="A155" s="93"/>
      <c r="B155" s="120"/>
      <c r="C155" s="93"/>
      <c r="D155" s="93"/>
      <c r="E155" s="93"/>
      <c r="F155" s="93"/>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row>
    <row r="156" spans="1:34" x14ac:dyDescent="0.2">
      <c r="A156" s="93"/>
      <c r="B156" s="120"/>
      <c r="C156" s="93"/>
      <c r="D156" s="93"/>
      <c r="E156" s="93"/>
      <c r="F156" s="93"/>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row>
    <row r="157" spans="1:34" x14ac:dyDescent="0.2">
      <c r="A157" s="93"/>
      <c r="B157" s="120"/>
      <c r="C157" s="93"/>
      <c r="D157" s="93"/>
      <c r="E157" s="93"/>
      <c r="F157" s="93"/>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row>
    <row r="158" spans="1:34" x14ac:dyDescent="0.2">
      <c r="A158" s="93"/>
      <c r="B158" s="120"/>
      <c r="C158" s="93"/>
      <c r="D158" s="93"/>
      <c r="E158" s="93"/>
      <c r="F158" s="93"/>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row>
    <row r="159" spans="1:34" x14ac:dyDescent="0.2">
      <c r="A159" s="93"/>
      <c r="B159" s="120"/>
      <c r="C159" s="93"/>
      <c r="D159" s="93"/>
      <c r="E159" s="93"/>
      <c r="F159" s="93"/>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row>
    <row r="160" spans="1:34" x14ac:dyDescent="0.2">
      <c r="A160" s="93"/>
      <c r="B160" s="120"/>
      <c r="C160" s="93"/>
      <c r="D160" s="93"/>
      <c r="E160" s="93"/>
      <c r="F160" s="93"/>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row>
    <row r="161" spans="1:34" x14ac:dyDescent="0.2">
      <c r="A161" s="93"/>
      <c r="B161" s="120"/>
      <c r="C161" s="93"/>
      <c r="D161" s="93"/>
      <c r="E161" s="93"/>
      <c r="F161" s="93"/>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row>
    <row r="162" spans="1:34" x14ac:dyDescent="0.2">
      <c r="A162" s="93"/>
      <c r="B162" s="120"/>
      <c r="C162" s="93"/>
      <c r="D162" s="93"/>
      <c r="E162" s="93"/>
      <c r="F162" s="93"/>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row>
    <row r="163" spans="1:34" x14ac:dyDescent="0.2">
      <c r="A163" s="93"/>
      <c r="B163" s="120"/>
      <c r="C163" s="93"/>
      <c r="D163" s="93"/>
      <c r="E163" s="93"/>
      <c r="F163" s="93"/>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row>
    <row r="164" spans="1:34" x14ac:dyDescent="0.2">
      <c r="A164" s="93"/>
      <c r="B164" s="120"/>
      <c r="C164" s="93"/>
      <c r="D164" s="93"/>
      <c r="E164" s="93"/>
      <c r="F164" s="93"/>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row>
    <row r="165" spans="1:34" x14ac:dyDescent="0.2">
      <c r="A165" s="93"/>
      <c r="B165" s="120"/>
      <c r="C165" s="93"/>
      <c r="D165" s="93"/>
      <c r="E165" s="93"/>
      <c r="F165" s="93"/>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row>
    <row r="166" spans="1:34" x14ac:dyDescent="0.2">
      <c r="A166" s="93"/>
      <c r="B166" s="120"/>
      <c r="C166" s="93"/>
      <c r="D166" s="93"/>
      <c r="E166" s="93"/>
      <c r="F166" s="93"/>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row>
    <row r="167" spans="1:34" x14ac:dyDescent="0.2">
      <c r="A167" s="93"/>
      <c r="B167" s="120"/>
      <c r="C167" s="93"/>
      <c r="D167" s="93"/>
      <c r="E167" s="93"/>
      <c r="F167" s="93"/>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row>
    <row r="168" spans="1:34" x14ac:dyDescent="0.2">
      <c r="A168" s="93"/>
      <c r="B168" s="120"/>
      <c r="C168" s="93"/>
      <c r="D168" s="93"/>
      <c r="E168" s="93"/>
      <c r="F168" s="93"/>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row>
    <row r="169" spans="1:34" x14ac:dyDescent="0.2">
      <c r="A169" s="93"/>
      <c r="B169" s="120"/>
      <c r="C169" s="93"/>
      <c r="D169" s="93"/>
      <c r="E169" s="93"/>
      <c r="F169" s="93"/>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row>
    <row r="170" spans="1:34" x14ac:dyDescent="0.2">
      <c r="A170" s="93"/>
      <c r="B170" s="120"/>
      <c r="C170" s="93"/>
      <c r="D170" s="93"/>
      <c r="E170" s="93"/>
      <c r="F170" s="93"/>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row>
    <row r="171" spans="1:34" x14ac:dyDescent="0.2">
      <c r="A171" s="93"/>
      <c r="B171" s="120"/>
      <c r="C171" s="93"/>
      <c r="D171" s="93"/>
      <c r="E171" s="93"/>
      <c r="F171" s="93"/>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row>
    <row r="172" spans="1:34" x14ac:dyDescent="0.2">
      <c r="A172" s="93"/>
      <c r="B172" s="120"/>
      <c r="C172" s="93"/>
      <c r="D172" s="93"/>
      <c r="E172" s="93"/>
      <c r="F172" s="93"/>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row>
    <row r="173" spans="1:34" x14ac:dyDescent="0.2">
      <c r="A173" s="93"/>
      <c r="B173" s="120"/>
      <c r="C173" s="93"/>
      <c r="D173" s="93"/>
      <c r="E173" s="93"/>
      <c r="F173" s="93"/>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row>
    <row r="174" spans="1:34" x14ac:dyDescent="0.2">
      <c r="A174" s="93"/>
      <c r="B174" s="120"/>
      <c r="C174" s="93"/>
      <c r="D174" s="93"/>
      <c r="E174" s="93"/>
      <c r="F174" s="93"/>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row>
    <row r="175" spans="1:34" x14ac:dyDescent="0.2">
      <c r="A175" s="93"/>
      <c r="B175" s="120"/>
      <c r="C175" s="93"/>
      <c r="D175" s="93"/>
      <c r="E175" s="93"/>
      <c r="F175" s="93"/>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row>
    <row r="176" spans="1:34" x14ac:dyDescent="0.2">
      <c r="A176" s="93"/>
      <c r="B176" s="120"/>
      <c r="C176" s="93"/>
      <c r="D176" s="93"/>
      <c r="E176" s="93"/>
      <c r="F176" s="93"/>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row>
    <row r="177" spans="1:34" x14ac:dyDescent="0.2">
      <c r="A177" s="93"/>
      <c r="B177" s="120"/>
      <c r="C177" s="93"/>
      <c r="D177" s="93"/>
      <c r="E177" s="93"/>
      <c r="F177" s="93"/>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row>
    <row r="178" spans="1:34" x14ac:dyDescent="0.2">
      <c r="A178" s="93"/>
      <c r="B178" s="120"/>
      <c r="C178" s="93"/>
      <c r="D178" s="93"/>
      <c r="E178" s="93"/>
      <c r="F178" s="93"/>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row>
    <row r="179" spans="1:34" x14ac:dyDescent="0.2">
      <c r="A179" s="93"/>
      <c r="B179" s="120"/>
      <c r="C179" s="93"/>
      <c r="D179" s="93"/>
      <c r="E179" s="93"/>
      <c r="F179" s="93"/>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row>
    <row r="180" spans="1:34" x14ac:dyDescent="0.2">
      <c r="A180" s="93"/>
      <c r="B180" s="120"/>
      <c r="C180" s="93"/>
      <c r="D180" s="93"/>
      <c r="E180" s="93"/>
      <c r="F180" s="93"/>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row>
    <row r="181" spans="1:34" x14ac:dyDescent="0.2">
      <c r="A181" s="93"/>
      <c r="B181" s="120"/>
      <c r="C181" s="93"/>
      <c r="D181" s="93"/>
      <c r="E181" s="93"/>
      <c r="F181" s="93"/>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row>
    <row r="182" spans="1:34" x14ac:dyDescent="0.2">
      <c r="A182" s="93"/>
      <c r="B182" s="120"/>
      <c r="C182" s="93"/>
      <c r="D182" s="93"/>
      <c r="E182" s="93"/>
      <c r="F182" s="93"/>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row>
    <row r="183" spans="1:34" x14ac:dyDescent="0.2">
      <c r="A183" s="93"/>
      <c r="B183" s="120"/>
      <c r="C183" s="93"/>
      <c r="D183" s="93"/>
      <c r="E183" s="93"/>
      <c r="F183" s="93"/>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row>
    <row r="184" spans="1:34" x14ac:dyDescent="0.2">
      <c r="A184" s="93"/>
      <c r="B184" s="120"/>
      <c r="C184" s="93"/>
      <c r="D184" s="93"/>
      <c r="E184" s="93"/>
      <c r="F184" s="93"/>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row>
    <row r="185" spans="1:34" x14ac:dyDescent="0.2">
      <c r="A185" s="93"/>
      <c r="B185" s="120"/>
      <c r="C185" s="93"/>
      <c r="D185" s="93"/>
      <c r="E185" s="93"/>
      <c r="F185" s="93"/>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row>
    <row r="186" spans="1:34" x14ac:dyDescent="0.2">
      <c r="A186" s="93"/>
      <c r="B186" s="120"/>
      <c r="C186" s="93"/>
      <c r="D186" s="93"/>
      <c r="E186" s="93"/>
      <c r="F186" s="93"/>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row>
    <row r="187" spans="1:34" x14ac:dyDescent="0.2">
      <c r="A187" s="93"/>
      <c r="B187" s="120"/>
      <c r="C187" s="93"/>
      <c r="D187" s="93"/>
      <c r="E187" s="93"/>
      <c r="F187" s="93"/>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row>
    <row r="188" spans="1:34" x14ac:dyDescent="0.2">
      <c r="A188" s="93"/>
      <c r="B188" s="120"/>
      <c r="C188" s="93"/>
      <c r="D188" s="93"/>
      <c r="E188" s="93"/>
      <c r="F188" s="93"/>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row>
    <row r="189" spans="1:34" x14ac:dyDescent="0.2">
      <c r="A189" s="93"/>
      <c r="B189" s="120"/>
      <c r="C189" s="93"/>
      <c r="D189" s="93"/>
      <c r="E189" s="93"/>
      <c r="F189" s="93"/>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row>
    <row r="190" spans="1:34" x14ac:dyDescent="0.2">
      <c r="A190" s="93"/>
      <c r="B190" s="120"/>
      <c r="C190" s="93"/>
      <c r="D190" s="93"/>
      <c r="E190" s="93"/>
      <c r="F190" s="93"/>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row>
  </sheetData>
  <mergeCells count="8">
    <mergeCell ref="K4:L4"/>
    <mergeCell ref="C3:E3"/>
    <mergeCell ref="A1:L1"/>
    <mergeCell ref="A2:L2"/>
    <mergeCell ref="A3:A4"/>
    <mergeCell ref="G3:L3"/>
    <mergeCell ref="G4:H4"/>
    <mergeCell ref="I4:J4"/>
  </mergeCells>
  <pageMargins left="0.7" right="0.7" top="0.75" bottom="0.75" header="0.3" footer="0.3"/>
  <pageSetup orientation="portrait" r:id="rId1"/>
  <ignoredErrors>
    <ignoredError sqref="A10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AK190"/>
  <sheetViews>
    <sheetView tabSelected="1" workbookViewId="0">
      <selection activeCell="F26" sqref="F26"/>
    </sheetView>
  </sheetViews>
  <sheetFormatPr defaultRowHeight="12.75" outlineLevelRow="1" x14ac:dyDescent="0.2"/>
  <cols>
    <col min="1" max="1" width="69.28515625" style="20" customWidth="1"/>
    <col min="2" max="2" width="17.28515625" style="122" customWidth="1"/>
    <col min="3" max="4" width="13.7109375" style="20" customWidth="1"/>
    <col min="5" max="5" width="14.28515625" style="20" customWidth="1"/>
    <col min="6" max="6" width="58.140625" style="20" bestFit="1" customWidth="1"/>
    <col min="7" max="16384" width="9.140625" style="20"/>
  </cols>
  <sheetData>
    <row r="1" spans="1:37" ht="18" customHeight="1" x14ac:dyDescent="0.2">
      <c r="A1" s="795" t="s">
        <v>78</v>
      </c>
      <c r="B1" s="796"/>
      <c r="C1" s="796"/>
      <c r="D1" s="796"/>
      <c r="E1" s="796"/>
      <c r="F1" s="796"/>
      <c r="G1" s="796"/>
      <c r="H1" s="796"/>
      <c r="I1" s="796"/>
      <c r="J1" s="796"/>
      <c r="K1" s="796"/>
      <c r="L1" s="796"/>
      <c r="M1" s="19"/>
      <c r="N1" s="19"/>
      <c r="O1" s="19"/>
      <c r="P1" s="19"/>
      <c r="Q1" s="19"/>
      <c r="R1" s="19"/>
      <c r="S1" s="19"/>
      <c r="T1" s="19"/>
      <c r="U1" s="19"/>
      <c r="V1" s="19"/>
      <c r="W1" s="19"/>
      <c r="X1" s="19"/>
      <c r="Y1" s="19"/>
      <c r="Z1" s="19"/>
      <c r="AA1" s="19"/>
      <c r="AB1" s="19"/>
      <c r="AC1" s="19"/>
      <c r="AD1" s="19"/>
      <c r="AE1" s="19"/>
      <c r="AF1" s="19"/>
      <c r="AG1" s="19"/>
      <c r="AH1" s="19"/>
      <c r="AI1" s="19"/>
      <c r="AJ1" s="19"/>
      <c r="AK1" s="19"/>
    </row>
    <row r="2" spans="1:37" ht="40.5" customHeight="1" thickBot="1" x14ac:dyDescent="0.25">
      <c r="A2" s="797" t="s">
        <v>212</v>
      </c>
      <c r="B2" s="798"/>
      <c r="C2" s="798"/>
      <c r="D2" s="798"/>
      <c r="E2" s="798"/>
      <c r="F2" s="798"/>
      <c r="G2" s="798"/>
      <c r="H2" s="798"/>
      <c r="I2" s="798"/>
      <c r="J2" s="798"/>
      <c r="K2" s="798"/>
      <c r="L2" s="798"/>
      <c r="M2" s="19"/>
      <c r="N2" s="19"/>
      <c r="O2" s="19"/>
      <c r="P2" s="19"/>
      <c r="Q2" s="19"/>
      <c r="R2" s="19"/>
      <c r="S2" s="19"/>
      <c r="T2" s="19"/>
      <c r="U2" s="19"/>
      <c r="V2" s="19"/>
      <c r="W2" s="19"/>
      <c r="X2" s="19"/>
      <c r="Y2" s="19"/>
      <c r="Z2" s="19"/>
      <c r="AA2" s="19"/>
      <c r="AB2" s="19"/>
      <c r="AC2" s="19"/>
      <c r="AD2" s="19"/>
      <c r="AE2" s="19"/>
      <c r="AF2" s="19"/>
      <c r="AG2" s="19"/>
      <c r="AH2" s="19"/>
      <c r="AI2" s="19"/>
      <c r="AJ2" s="19"/>
      <c r="AK2" s="19"/>
    </row>
    <row r="3" spans="1:37" s="47" customFormat="1" ht="25.5" x14ac:dyDescent="0.2">
      <c r="A3" s="822"/>
      <c r="B3" s="123" t="s">
        <v>199</v>
      </c>
      <c r="C3" s="819" t="s">
        <v>200</v>
      </c>
      <c r="D3" s="820"/>
      <c r="E3" s="821"/>
      <c r="F3" s="563"/>
      <c r="G3" s="819" t="s">
        <v>201</v>
      </c>
      <c r="H3" s="820"/>
      <c r="I3" s="820"/>
      <c r="J3" s="820"/>
      <c r="K3" s="820"/>
      <c r="L3" s="824"/>
      <c r="M3" s="201"/>
      <c r="N3" s="46"/>
      <c r="O3" s="46"/>
      <c r="P3" s="46"/>
      <c r="Q3" s="46"/>
      <c r="R3" s="46"/>
      <c r="S3" s="46"/>
      <c r="T3" s="46"/>
      <c r="U3" s="46"/>
      <c r="V3" s="46"/>
      <c r="W3" s="46"/>
      <c r="X3" s="46"/>
      <c r="Y3" s="46"/>
      <c r="Z3" s="46"/>
      <c r="AA3" s="46"/>
      <c r="AB3" s="46"/>
      <c r="AC3" s="46"/>
      <c r="AD3" s="46"/>
      <c r="AE3" s="46"/>
      <c r="AF3" s="46"/>
      <c r="AG3" s="46"/>
      <c r="AH3" s="46"/>
      <c r="AI3" s="46"/>
      <c r="AJ3" s="46"/>
      <c r="AK3" s="46"/>
    </row>
    <row r="4" spans="1:37" s="51" customFormat="1" ht="19.5" customHeight="1" x14ac:dyDescent="0.2">
      <c r="A4" s="823"/>
      <c r="B4" s="124" t="str">
        <f>CONCATENATE("FY",'1. Budget Input'!$B3)</f>
        <v>FY2022</v>
      </c>
      <c r="C4" s="124" t="str">
        <f>CONCATENATE("FY",'1. Budget Input'!$B3+1)</f>
        <v>FY2023</v>
      </c>
      <c r="D4" s="124" t="str">
        <f>CONCATENATE("FY",'1. Budget Input'!$B3+2)</f>
        <v>FY2024</v>
      </c>
      <c r="E4" s="124" t="str">
        <f>CONCATENATE("FY",'1. Budget Input'!$B3+3)</f>
        <v>FY2025</v>
      </c>
      <c r="F4" s="564" t="s">
        <v>24</v>
      </c>
      <c r="G4" s="817" t="str">
        <f>CONCATENATE("FY",'1. Budget Input'!$B3+1)</f>
        <v>FY2023</v>
      </c>
      <c r="H4" s="825"/>
      <c r="I4" s="817" t="str">
        <f>CONCATENATE("FY",'1. Budget Input'!$B3+3)</f>
        <v>FY2025</v>
      </c>
      <c r="J4" s="825"/>
      <c r="K4" s="817" t="str">
        <f>CONCATENATE("FY",'1. Budget Input'!$B3+3)</f>
        <v>FY2025</v>
      </c>
      <c r="L4" s="818"/>
      <c r="M4" s="202"/>
      <c r="N4" s="50"/>
      <c r="O4" s="50"/>
      <c r="P4" s="50"/>
      <c r="Q4" s="50"/>
      <c r="R4" s="50"/>
      <c r="S4" s="50"/>
      <c r="T4" s="50"/>
      <c r="U4" s="50"/>
      <c r="V4" s="50"/>
      <c r="W4" s="50"/>
      <c r="X4" s="50"/>
      <c r="Y4" s="50"/>
      <c r="Z4" s="50"/>
      <c r="AA4" s="50"/>
      <c r="AB4" s="50"/>
      <c r="AC4" s="50"/>
      <c r="AD4" s="50"/>
      <c r="AE4" s="50"/>
      <c r="AF4" s="50"/>
      <c r="AG4" s="50"/>
      <c r="AH4" s="50"/>
      <c r="AI4" s="50"/>
      <c r="AJ4" s="50"/>
      <c r="AK4" s="50"/>
    </row>
    <row r="5" spans="1:37" s="56" customFormat="1" ht="15.75" x14ac:dyDescent="0.25">
      <c r="A5" s="558" t="str">
        <f>'1. Budget Input'!A5</f>
        <v>Operating Activity</v>
      </c>
      <c r="B5" s="549"/>
      <c r="C5" s="549"/>
      <c r="D5" s="549"/>
      <c r="E5" s="550"/>
      <c r="F5" s="104"/>
      <c r="G5" s="689" t="s">
        <v>202</v>
      </c>
      <c r="H5" s="690" t="s">
        <v>203</v>
      </c>
      <c r="I5" s="689" t="s">
        <v>202</v>
      </c>
      <c r="J5" s="690" t="s">
        <v>203</v>
      </c>
      <c r="K5" s="689" t="s">
        <v>202</v>
      </c>
      <c r="L5" s="690" t="s">
        <v>203</v>
      </c>
      <c r="M5" s="202"/>
      <c r="N5" s="55"/>
      <c r="O5" s="55"/>
      <c r="P5" s="55"/>
      <c r="Q5" s="55"/>
      <c r="R5" s="55"/>
      <c r="S5" s="55"/>
      <c r="T5" s="55"/>
      <c r="U5" s="55"/>
      <c r="V5" s="55"/>
      <c r="W5" s="55"/>
      <c r="X5" s="55"/>
      <c r="Y5" s="55"/>
      <c r="Z5" s="55"/>
      <c r="AA5" s="55"/>
      <c r="AB5" s="55"/>
      <c r="AC5" s="55"/>
      <c r="AD5" s="55"/>
      <c r="AE5" s="55"/>
      <c r="AF5" s="55"/>
      <c r="AG5" s="55"/>
      <c r="AH5" s="55"/>
      <c r="AI5" s="55"/>
      <c r="AJ5" s="55"/>
      <c r="AK5" s="55"/>
    </row>
    <row r="6" spans="1:37" x14ac:dyDescent="0.2">
      <c r="A6" s="537" t="str">
        <f>'1. Budget Input'!A6</f>
        <v>Revenue</v>
      </c>
      <c r="B6" s="541"/>
      <c r="C6" s="541"/>
      <c r="D6" s="541"/>
      <c r="E6" s="542"/>
      <c r="F6" s="540"/>
      <c r="G6" s="501"/>
      <c r="H6" s="488"/>
      <c r="I6" s="488"/>
      <c r="J6" s="488"/>
      <c r="K6" s="488"/>
      <c r="L6" s="503"/>
      <c r="M6" s="19"/>
      <c r="N6" s="19"/>
      <c r="O6" s="19"/>
      <c r="P6" s="19"/>
      <c r="Q6" s="19"/>
      <c r="R6" s="19"/>
      <c r="S6" s="19"/>
      <c r="T6" s="19"/>
      <c r="U6" s="19"/>
      <c r="V6" s="19"/>
      <c r="W6" s="19"/>
      <c r="X6" s="19"/>
      <c r="Y6" s="19"/>
      <c r="Z6" s="19"/>
      <c r="AA6" s="19"/>
      <c r="AB6" s="19"/>
      <c r="AC6" s="19"/>
      <c r="AD6" s="19"/>
      <c r="AE6" s="19"/>
      <c r="AF6" s="19"/>
      <c r="AG6" s="19"/>
      <c r="AH6" s="19"/>
      <c r="AI6" s="19"/>
      <c r="AJ6" s="19"/>
      <c r="AK6" s="19"/>
    </row>
    <row r="7" spans="1:37" x14ac:dyDescent="0.2">
      <c r="A7" s="60" t="str">
        <f>'1. Budget Input'!A7</f>
        <v>Contributed Income</v>
      </c>
      <c r="B7" s="61"/>
      <c r="C7" s="61"/>
      <c r="D7" s="61"/>
      <c r="E7" s="62"/>
      <c r="F7" s="105"/>
      <c r="G7" s="502"/>
      <c r="H7" s="489"/>
      <c r="I7" s="489"/>
      <c r="J7" s="489"/>
      <c r="K7" s="489"/>
      <c r="L7" s="504"/>
      <c r="M7" s="19"/>
      <c r="N7" s="19"/>
      <c r="O7" s="19"/>
      <c r="P7" s="19"/>
      <c r="Q7" s="19"/>
      <c r="R7" s="19"/>
      <c r="S7" s="19"/>
      <c r="T7" s="19"/>
      <c r="U7" s="19"/>
      <c r="V7" s="19"/>
      <c r="W7" s="19"/>
      <c r="X7" s="19"/>
      <c r="Y7" s="19"/>
      <c r="Z7" s="19"/>
      <c r="AA7" s="19"/>
      <c r="AB7" s="19"/>
      <c r="AC7" s="19"/>
      <c r="AD7" s="19"/>
      <c r="AE7" s="19"/>
      <c r="AF7" s="19"/>
      <c r="AG7" s="19"/>
      <c r="AH7" s="19"/>
      <c r="AI7" s="19"/>
      <c r="AJ7" s="19"/>
      <c r="AK7" s="19"/>
    </row>
    <row r="8" spans="1:37" ht="15.75" customHeight="1" x14ac:dyDescent="0.2">
      <c r="A8" s="108" t="str">
        <f>'3. Contributed Revenue'!A16</f>
        <v>Foundation</v>
      </c>
      <c r="B8" s="82">
        <f>'1. Budget Input'!C8</f>
        <v>0</v>
      </c>
      <c r="C8" s="82">
        <f>'3. Contributed Revenue'!B132</f>
        <v>0</v>
      </c>
      <c r="D8" s="82">
        <f>'3. Contributed Revenue'!C132</f>
        <v>0</v>
      </c>
      <c r="E8" s="82">
        <f>'3. Contributed Revenue'!D132</f>
        <v>0</v>
      </c>
      <c r="F8" s="193" t="s">
        <v>204</v>
      </c>
      <c r="G8" s="500"/>
      <c r="H8" s="490"/>
      <c r="I8" s="490"/>
      <c r="J8" s="490"/>
      <c r="K8" s="490"/>
      <c r="L8" s="505"/>
      <c r="M8" s="19"/>
      <c r="N8" s="19"/>
      <c r="O8" s="19"/>
      <c r="P8" s="19"/>
      <c r="Q8" s="19"/>
      <c r="R8" s="19"/>
      <c r="S8" s="19"/>
      <c r="T8" s="19"/>
      <c r="U8" s="19"/>
      <c r="V8" s="19"/>
      <c r="W8" s="19"/>
      <c r="X8" s="19"/>
      <c r="Y8" s="19"/>
      <c r="Z8" s="19"/>
      <c r="AA8" s="19"/>
      <c r="AB8" s="19"/>
      <c r="AC8" s="19"/>
      <c r="AD8" s="19"/>
      <c r="AE8" s="19"/>
      <c r="AF8" s="19"/>
      <c r="AG8" s="19"/>
      <c r="AH8" s="19"/>
      <c r="AI8" s="19"/>
      <c r="AJ8" s="19"/>
      <c r="AK8" s="19"/>
    </row>
    <row r="9" spans="1:37" collapsed="1" x14ac:dyDescent="0.2">
      <c r="A9" s="108" t="str">
        <f>'3. Contributed Revenue'!A17</f>
        <v>Corporation</v>
      </c>
      <c r="B9" s="82">
        <f>'1. Budget Input'!C10+'1. Budget Input'!C16</f>
        <v>0</v>
      </c>
      <c r="C9" s="82">
        <f>'3. Contributed Revenue'!B133</f>
        <v>0</v>
      </c>
      <c r="D9" s="82">
        <f>'3. Contributed Revenue'!C133</f>
        <v>0</v>
      </c>
      <c r="E9" s="82">
        <f>'3. Contributed Revenue'!D133</f>
        <v>0</v>
      </c>
      <c r="F9" s="193" t="s">
        <v>204</v>
      </c>
      <c r="G9" s="500"/>
      <c r="H9" s="490"/>
      <c r="I9" s="490"/>
      <c r="J9" s="490"/>
      <c r="K9" s="490"/>
      <c r="L9" s="505"/>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x14ac:dyDescent="0.2">
      <c r="A10" s="108" t="str">
        <f>'3. Contributed Revenue'!A18</f>
        <v>Government</v>
      </c>
      <c r="B10" s="82">
        <f>'1. Budget Input'!C12+'1. Budget Input'!C19</f>
        <v>0</v>
      </c>
      <c r="C10" s="82">
        <f>'3. Contributed Revenue'!B134</f>
        <v>0</v>
      </c>
      <c r="D10" s="82">
        <f>'3. Contributed Revenue'!C134</f>
        <v>0</v>
      </c>
      <c r="E10" s="82">
        <f>'3. Contributed Revenue'!D134</f>
        <v>0</v>
      </c>
      <c r="F10" s="193" t="s">
        <v>204</v>
      </c>
      <c r="G10" s="500"/>
      <c r="H10" s="490"/>
      <c r="I10" s="490"/>
      <c r="J10" s="490"/>
      <c r="K10" s="490"/>
      <c r="L10" s="505"/>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2">
      <c r="A11" s="108" t="str">
        <f>'3. Contributed Revenue'!A19</f>
        <v>Other</v>
      </c>
      <c r="B11" s="82">
        <f>'1. Budget Input'!C11</f>
        <v>0</v>
      </c>
      <c r="C11" s="82">
        <f>'3. Contributed Revenue'!B135</f>
        <v>0</v>
      </c>
      <c r="D11" s="82">
        <f>'3. Contributed Revenue'!C135</f>
        <v>0</v>
      </c>
      <c r="E11" s="82">
        <f>'3. Contributed Revenue'!D135</f>
        <v>0</v>
      </c>
      <c r="F11" s="193" t="s">
        <v>204</v>
      </c>
      <c r="G11" s="500"/>
      <c r="H11" s="490"/>
      <c r="I11" s="490"/>
      <c r="J11" s="490"/>
      <c r="K11" s="490"/>
      <c r="L11" s="505"/>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2">
      <c r="A12" s="170" t="s">
        <v>28</v>
      </c>
      <c r="B12" s="192">
        <v>0</v>
      </c>
      <c r="C12" s="192">
        <v>0</v>
      </c>
      <c r="D12" s="192">
        <v>0</v>
      </c>
      <c r="E12" s="192">
        <v>0</v>
      </c>
      <c r="F12" s="200"/>
      <c r="G12" s="236">
        <v>0</v>
      </c>
      <c r="H12" s="192">
        <v>0</v>
      </c>
      <c r="I12" s="236">
        <v>0</v>
      </c>
      <c r="J12" s="192">
        <v>0</v>
      </c>
      <c r="K12" s="236">
        <v>0</v>
      </c>
      <c r="L12" s="506">
        <v>0</v>
      </c>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2">
      <c r="A13" s="65" t="str">
        <f>'1. Budget Input'!A13</f>
        <v>Total Contributions</v>
      </c>
      <c r="B13" s="190">
        <f>SUM(B8:B12)</f>
        <v>0</v>
      </c>
      <c r="C13" s="190">
        <f>SUM(C8:C12)</f>
        <v>0</v>
      </c>
      <c r="D13" s="190">
        <f>SUM(D8:D12)</f>
        <v>0</v>
      </c>
      <c r="E13" s="191">
        <f>SUM(E8:E12)</f>
        <v>0</v>
      </c>
      <c r="F13" s="106"/>
      <c r="G13" s="525"/>
      <c r="H13" s="526"/>
      <c r="I13" s="526"/>
      <c r="J13" s="526"/>
      <c r="K13" s="526"/>
      <c r="L13" s="55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2">
      <c r="A14" s="68" t="str">
        <f>'1. Budget Input'!A14</f>
        <v>Earned &amp; Other Income</v>
      </c>
      <c r="B14" s="61"/>
      <c r="C14" s="61"/>
      <c r="D14" s="61"/>
      <c r="E14" s="62"/>
      <c r="F14" s="107"/>
      <c r="G14" s="560"/>
      <c r="H14" s="492"/>
      <c r="I14" s="492"/>
      <c r="J14" s="492"/>
      <c r="K14" s="492"/>
      <c r="L14" s="508"/>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2">
      <c r="A15" s="581" t="str">
        <f>'1. Budget Input'!A15</f>
        <v>Program Income</v>
      </c>
      <c r="B15" s="82">
        <f>'1. Budget Input'!C15</f>
        <v>0</v>
      </c>
      <c r="C15" s="82">
        <f>IF(G15=0,(B15+H15),B15*(1+G15))</f>
        <v>0</v>
      </c>
      <c r="D15" s="82">
        <f>IF(I15=0,(C15+J15),C15*(1+I15))</f>
        <v>0</v>
      </c>
      <c r="E15" s="83">
        <f>IF(K15=0,(D15+L15),D15*(1+K15))</f>
        <v>0</v>
      </c>
      <c r="F15" s="193"/>
      <c r="G15" s="523">
        <v>0</v>
      </c>
      <c r="H15" s="63">
        <v>0</v>
      </c>
      <c r="I15" s="164">
        <v>0</v>
      </c>
      <c r="J15" s="63">
        <v>0</v>
      </c>
      <c r="K15" s="164">
        <v>0</v>
      </c>
      <c r="L15" s="64">
        <v>0</v>
      </c>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2">
      <c r="A16" s="581" t="str">
        <f>'1. Budget Input'!A16</f>
        <v>Membership Fees</v>
      </c>
      <c r="B16" s="82">
        <f>'1. Budget Input'!C16</f>
        <v>0</v>
      </c>
      <c r="C16" s="82">
        <f t="shared" ref="C16:C21" si="0">IF(G16=0,(B16+H16),B16*(1+G16))</f>
        <v>0</v>
      </c>
      <c r="D16" s="82">
        <f t="shared" ref="D16:D21" si="1">IF(I16=0,(C16+J16),C16*(1+I16))</f>
        <v>0</v>
      </c>
      <c r="E16" s="83">
        <f t="shared" ref="E16:E21" si="2">IF(K16=0,(D16+L16),D16*(1+K16))</f>
        <v>0</v>
      </c>
      <c r="F16" s="193"/>
      <c r="G16" s="523">
        <v>0</v>
      </c>
      <c r="H16" s="63">
        <v>0</v>
      </c>
      <c r="I16" s="164">
        <v>0</v>
      </c>
      <c r="J16" s="63">
        <v>0</v>
      </c>
      <c r="K16" s="164">
        <v>0</v>
      </c>
      <c r="L16" s="64">
        <v>0</v>
      </c>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2">
      <c r="A17" s="581" t="str">
        <f>'1. Budget Input'!A17</f>
        <v>Other</v>
      </c>
      <c r="B17" s="82">
        <f>'1. Budget Input'!C17</f>
        <v>0</v>
      </c>
      <c r="C17" s="82">
        <f t="shared" si="0"/>
        <v>0</v>
      </c>
      <c r="D17" s="82">
        <f t="shared" si="1"/>
        <v>0</v>
      </c>
      <c r="E17" s="83">
        <f t="shared" si="2"/>
        <v>0</v>
      </c>
      <c r="F17" s="193"/>
      <c r="G17" s="523">
        <v>0</v>
      </c>
      <c r="H17" s="63">
        <v>0</v>
      </c>
      <c r="I17" s="164">
        <v>0</v>
      </c>
      <c r="J17" s="63">
        <v>0</v>
      </c>
      <c r="K17" s="164">
        <v>0</v>
      </c>
      <c r="L17" s="64">
        <v>0</v>
      </c>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2">
      <c r="A18" s="581" t="str">
        <f>'1. Budget Input'!A18</f>
        <v>Other</v>
      </c>
      <c r="B18" s="82">
        <f>'1. Budget Input'!C18</f>
        <v>0</v>
      </c>
      <c r="C18" s="82">
        <f t="shared" si="0"/>
        <v>0</v>
      </c>
      <c r="D18" s="82">
        <f t="shared" si="1"/>
        <v>0</v>
      </c>
      <c r="E18" s="83">
        <f t="shared" si="2"/>
        <v>0</v>
      </c>
      <c r="F18" s="193"/>
      <c r="G18" s="523">
        <v>0</v>
      </c>
      <c r="H18" s="63">
        <v>0</v>
      </c>
      <c r="I18" s="164">
        <v>0</v>
      </c>
      <c r="J18" s="63">
        <v>0</v>
      </c>
      <c r="K18" s="164">
        <v>0</v>
      </c>
      <c r="L18" s="64">
        <v>0</v>
      </c>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hidden="1" outlineLevel="1" x14ac:dyDescent="0.2">
      <c r="A19" s="581" t="str">
        <f>'1. Budget Input'!A19</f>
        <v>Other</v>
      </c>
      <c r="B19" s="82">
        <f>'1. Budget Input'!C19</f>
        <v>0</v>
      </c>
      <c r="C19" s="82">
        <f t="shared" si="0"/>
        <v>0</v>
      </c>
      <c r="D19" s="82">
        <f t="shared" si="1"/>
        <v>0</v>
      </c>
      <c r="E19" s="83">
        <f t="shared" si="2"/>
        <v>0</v>
      </c>
      <c r="F19" s="193"/>
      <c r="G19" s="523">
        <v>0</v>
      </c>
      <c r="H19" s="63">
        <v>0</v>
      </c>
      <c r="I19" s="164">
        <v>0</v>
      </c>
      <c r="J19" s="63">
        <v>0</v>
      </c>
      <c r="K19" s="164">
        <v>0</v>
      </c>
      <c r="L19" s="64">
        <v>0</v>
      </c>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hidden="1" outlineLevel="1" x14ac:dyDescent="0.2">
      <c r="A20" s="581" t="str">
        <f>'1. Budget Input'!A20</f>
        <v>Other</v>
      </c>
      <c r="B20" s="82">
        <f>'1. Budget Input'!C20</f>
        <v>0</v>
      </c>
      <c r="C20" s="82">
        <f t="shared" si="0"/>
        <v>0</v>
      </c>
      <c r="D20" s="82">
        <f t="shared" si="1"/>
        <v>0</v>
      </c>
      <c r="E20" s="83">
        <f>IF(K20=0,(D20+L20),D20*(1+K20))</f>
        <v>0</v>
      </c>
      <c r="F20" s="193"/>
      <c r="G20" s="523">
        <v>0</v>
      </c>
      <c r="H20" s="63">
        <v>0</v>
      </c>
      <c r="I20" s="164">
        <v>0</v>
      </c>
      <c r="J20" s="63">
        <v>0</v>
      </c>
      <c r="K20" s="164">
        <v>0</v>
      </c>
      <c r="L20" s="64">
        <v>0</v>
      </c>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hidden="1" outlineLevel="1" x14ac:dyDescent="0.2">
      <c r="A21" s="589" t="str">
        <f>'1. Budget Input'!A21</f>
        <v>Other</v>
      </c>
      <c r="B21" s="82">
        <f>'1. Budget Input'!C21</f>
        <v>0</v>
      </c>
      <c r="C21" s="82">
        <f t="shared" si="0"/>
        <v>0</v>
      </c>
      <c r="D21" s="82">
        <f t="shared" si="1"/>
        <v>0</v>
      </c>
      <c r="E21" s="83">
        <f t="shared" si="2"/>
        <v>0</v>
      </c>
      <c r="F21" s="193"/>
      <c r="G21" s="523">
        <v>0</v>
      </c>
      <c r="H21" s="63">
        <v>0</v>
      </c>
      <c r="I21" s="164">
        <v>0</v>
      </c>
      <c r="J21" s="63">
        <v>0</v>
      </c>
      <c r="K21" s="164">
        <v>0</v>
      </c>
      <c r="L21" s="64">
        <v>0</v>
      </c>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collapsed="1" x14ac:dyDescent="0.2">
      <c r="A22" s="65" t="str">
        <f>'1. Budget Input'!A22</f>
        <v>Total Earned &amp; Other Income</v>
      </c>
      <c r="B22" s="190">
        <f>SUM(B15:B21)</f>
        <v>0</v>
      </c>
      <c r="C22" s="190">
        <f>SUM(C15:C21)</f>
        <v>0</v>
      </c>
      <c r="D22" s="190">
        <f>SUM(D15:D21)</f>
        <v>0</v>
      </c>
      <c r="E22" s="191">
        <f>SUM(E15:E21)</f>
        <v>0</v>
      </c>
      <c r="F22" s="106"/>
      <c r="G22" s="520"/>
      <c r="H22" s="491"/>
      <c r="I22" s="491"/>
      <c r="J22" s="491"/>
      <c r="K22" s="491"/>
      <c r="L22" s="507"/>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2">
      <c r="A23" s="70" t="str">
        <f>'1. Budget Input'!A23</f>
        <v>Total Revenue</v>
      </c>
      <c r="B23" s="71">
        <f>B13+B22</f>
        <v>0</v>
      </c>
      <c r="C23" s="71">
        <f>C13+C22</f>
        <v>0</v>
      </c>
      <c r="D23" s="71">
        <f>D13+D22</f>
        <v>0</v>
      </c>
      <c r="E23" s="72">
        <f>E13+E22</f>
        <v>0</v>
      </c>
      <c r="F23" s="111"/>
      <c r="G23" s="521"/>
      <c r="H23" s="493"/>
      <c r="I23" s="493"/>
      <c r="J23" s="493"/>
      <c r="K23" s="493"/>
      <c r="L23" s="510"/>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2">
      <c r="A24" s="73" t="str">
        <f>'1. Budget Input'!A24</f>
        <v>Expenses</v>
      </c>
      <c r="B24" s="74">
        <f>'1. Budget Input'!C24</f>
        <v>0</v>
      </c>
      <c r="C24" s="74"/>
      <c r="D24" s="74"/>
      <c r="E24" s="75"/>
      <c r="F24" s="112"/>
      <c r="G24" s="522"/>
      <c r="H24" s="494"/>
      <c r="I24" s="494"/>
      <c r="J24" s="494"/>
      <c r="K24" s="494"/>
      <c r="L24" s="511"/>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2">
      <c r="A25" s="76" t="str">
        <f>'1. Budget Input'!A25</f>
        <v>Personnel Expense</v>
      </c>
      <c r="B25" s="82"/>
      <c r="C25" s="63"/>
      <c r="D25" s="63"/>
      <c r="E25" s="64"/>
      <c r="F25" s="193"/>
      <c r="G25" s="500"/>
      <c r="H25" s="490"/>
      <c r="I25" s="490"/>
      <c r="J25" s="490"/>
      <c r="K25" s="490"/>
      <c r="L25" s="505"/>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2">
      <c r="A26" s="77" t="str">
        <f>'1. Budget Input'!A26</f>
        <v>Salaries &amp; Wages</v>
      </c>
      <c r="B26" s="82">
        <f>'1. Budget Input'!C26</f>
        <v>0</v>
      </c>
      <c r="C26" s="232">
        <f>'2. Staffing Worksheet'!V65</f>
        <v>0</v>
      </c>
      <c r="D26" s="232">
        <f>'2. Staffing Worksheet'!X65</f>
        <v>0</v>
      </c>
      <c r="E26" s="233">
        <f>'2. Staffing Worksheet'!Z65</f>
        <v>0</v>
      </c>
      <c r="F26" s="193" t="s">
        <v>205</v>
      </c>
      <c r="G26" s="500"/>
      <c r="H26" s="490"/>
      <c r="I26" s="490"/>
      <c r="J26" s="490"/>
      <c r="K26" s="490"/>
      <c r="L26" s="505"/>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2">
      <c r="A27" s="77" t="str">
        <f>'1. Budget Input'!A27</f>
        <v>Payroll Tax, Benefits and Other Personnel Expense</v>
      </c>
      <c r="B27" s="82"/>
      <c r="C27" s="232"/>
      <c r="D27" s="232"/>
      <c r="E27" s="233"/>
      <c r="F27" s="193" t="s">
        <v>205</v>
      </c>
      <c r="G27" s="500"/>
      <c r="H27" s="490"/>
      <c r="I27" s="490"/>
      <c r="J27" s="490"/>
      <c r="K27" s="490"/>
      <c r="L27" s="505"/>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2">
      <c r="A28" s="114" t="str">
        <f>'2. Staffing Worksheet'!B67</f>
        <v>Other Benefit</v>
      </c>
      <c r="B28" s="82">
        <f>'1. Budget Input'!C28</f>
        <v>0</v>
      </c>
      <c r="C28" s="232" t="str">
        <f>'2. Staffing Worksheet'!V67</f>
        <v/>
      </c>
      <c r="D28" s="232" t="str">
        <f>'2. Staffing Worksheet'!X67</f>
        <v/>
      </c>
      <c r="E28" s="233" t="str">
        <f>'2. Staffing Worksheet'!Z67</f>
        <v/>
      </c>
      <c r="F28" s="193" t="s">
        <v>205</v>
      </c>
      <c r="G28" s="500"/>
      <c r="H28" s="490"/>
      <c r="I28" s="490"/>
      <c r="J28" s="490"/>
      <c r="K28" s="490"/>
      <c r="L28" s="505"/>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2">
      <c r="A29" s="114" t="str">
        <f>'2. Staffing Worksheet'!B68</f>
        <v>Other Benefit</v>
      </c>
      <c r="B29" s="82">
        <f>'1. Budget Input'!C29</f>
        <v>0</v>
      </c>
      <c r="C29" s="232" t="str">
        <f>'2. Staffing Worksheet'!V68</f>
        <v/>
      </c>
      <c r="D29" s="232" t="str">
        <f>'2. Staffing Worksheet'!X68</f>
        <v/>
      </c>
      <c r="E29" s="233" t="str">
        <f>'2. Staffing Worksheet'!Z68</f>
        <v/>
      </c>
      <c r="F29" s="193" t="s">
        <v>205</v>
      </c>
      <c r="G29" s="500"/>
      <c r="H29" s="490"/>
      <c r="I29" s="490"/>
      <c r="J29" s="490"/>
      <c r="K29" s="490"/>
      <c r="L29" s="505"/>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2">
      <c r="A30" s="114" t="str">
        <f>'2. Staffing Worksheet'!B69</f>
        <v>Other Benefit</v>
      </c>
      <c r="B30" s="82">
        <f>'1. Budget Input'!C30</f>
        <v>0</v>
      </c>
      <c r="C30" s="232" t="str">
        <f>'2. Staffing Worksheet'!V69</f>
        <v/>
      </c>
      <c r="D30" s="232" t="str">
        <f>'2. Staffing Worksheet'!X69</f>
        <v/>
      </c>
      <c r="E30" s="233" t="str">
        <f>'2. Staffing Worksheet'!Z69</f>
        <v/>
      </c>
      <c r="F30" s="193" t="s">
        <v>205</v>
      </c>
      <c r="G30" s="500"/>
      <c r="H30" s="490"/>
      <c r="I30" s="490"/>
      <c r="J30" s="490"/>
      <c r="K30" s="490"/>
      <c r="L30" s="505"/>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2">
      <c r="A31" s="114" t="str">
        <f>'2. Staffing Worksheet'!B70</f>
        <v>Other Benefit</v>
      </c>
      <c r="B31" s="82">
        <f>'1. Budget Input'!C31</f>
        <v>0</v>
      </c>
      <c r="C31" s="232" t="str">
        <f>'2. Staffing Worksheet'!V70</f>
        <v/>
      </c>
      <c r="D31" s="232" t="str">
        <f>'2. Staffing Worksheet'!X70</f>
        <v/>
      </c>
      <c r="E31" s="233" t="str">
        <f>'2. Staffing Worksheet'!Z70</f>
        <v/>
      </c>
      <c r="F31" s="193" t="s">
        <v>205</v>
      </c>
      <c r="G31" s="500"/>
      <c r="H31" s="490"/>
      <c r="I31" s="490"/>
      <c r="J31" s="490"/>
      <c r="K31" s="490"/>
      <c r="L31" s="505"/>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ht="12.75" customHeight="1" x14ac:dyDescent="0.2">
      <c r="A32" s="114" t="str">
        <f>'2. Staffing Worksheet'!B71</f>
        <v>Other Benefit</v>
      </c>
      <c r="B32" s="82">
        <f>'1. Budget Input'!C32</f>
        <v>0</v>
      </c>
      <c r="C32" s="232" t="str">
        <f>'2. Staffing Worksheet'!V71</f>
        <v/>
      </c>
      <c r="D32" s="232" t="str">
        <f>'2. Staffing Worksheet'!X71</f>
        <v/>
      </c>
      <c r="E32" s="233" t="str">
        <f>'2. Staffing Worksheet'!Z71</f>
        <v/>
      </c>
      <c r="F32" s="193" t="s">
        <v>205</v>
      </c>
      <c r="G32" s="500"/>
      <c r="H32" s="490"/>
      <c r="I32" s="490"/>
      <c r="J32" s="490"/>
      <c r="K32" s="490"/>
      <c r="L32" s="505"/>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7" hidden="1" outlineLevel="1" x14ac:dyDescent="0.2">
      <c r="A33" s="114" t="str">
        <f>'2. Staffing Worksheet'!B72</f>
        <v>Other Benefit</v>
      </c>
      <c r="B33" s="82">
        <f>'1. Budget Input'!C33</f>
        <v>0</v>
      </c>
      <c r="C33" s="232" t="str">
        <f>'2. Staffing Worksheet'!V72</f>
        <v/>
      </c>
      <c r="D33" s="232" t="str">
        <f>'2. Staffing Worksheet'!X72</f>
        <v/>
      </c>
      <c r="E33" s="233" t="str">
        <f>'2. Staffing Worksheet'!Z72</f>
        <v/>
      </c>
      <c r="F33" s="193"/>
      <c r="G33" s="500"/>
      <c r="H33" s="490"/>
      <c r="I33" s="490"/>
      <c r="J33" s="490"/>
      <c r="K33" s="490"/>
      <c r="L33" s="505"/>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row>
    <row r="34" spans="1:37" hidden="1" outlineLevel="1" x14ac:dyDescent="0.2">
      <c r="A34" s="114" t="str">
        <f>'2. Staffing Worksheet'!B73</f>
        <v>Other Benefit</v>
      </c>
      <c r="B34" s="82">
        <f>'1. Budget Input'!C34</f>
        <v>0</v>
      </c>
      <c r="C34" s="232" t="str">
        <f>'2. Staffing Worksheet'!V73</f>
        <v/>
      </c>
      <c r="D34" s="232" t="str">
        <f>'2. Staffing Worksheet'!X73</f>
        <v/>
      </c>
      <c r="E34" s="233" t="str">
        <f>'2. Staffing Worksheet'!Z73</f>
        <v/>
      </c>
      <c r="F34" s="193"/>
      <c r="G34" s="500"/>
      <c r="H34" s="490"/>
      <c r="I34" s="490"/>
      <c r="J34" s="490"/>
      <c r="K34" s="490"/>
      <c r="L34" s="505"/>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row>
    <row r="35" spans="1:37" hidden="1" outlineLevel="1" x14ac:dyDescent="0.2">
      <c r="A35" s="114" t="str">
        <f>'2. Staffing Worksheet'!B74</f>
        <v>Other Benefit</v>
      </c>
      <c r="B35" s="82">
        <f>'1. Budget Input'!C35</f>
        <v>0</v>
      </c>
      <c r="C35" s="232" t="str">
        <f>'2. Staffing Worksheet'!V74</f>
        <v/>
      </c>
      <c r="D35" s="232" t="str">
        <f>'2. Staffing Worksheet'!X74</f>
        <v/>
      </c>
      <c r="E35" s="233" t="str">
        <f>'2. Staffing Worksheet'!Z74</f>
        <v/>
      </c>
      <c r="F35" s="193"/>
      <c r="G35" s="500"/>
      <c r="H35" s="490"/>
      <c r="I35" s="490"/>
      <c r="J35" s="490"/>
      <c r="K35" s="490"/>
      <c r="L35" s="505"/>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row>
    <row r="36" spans="1:37" hidden="1" outlineLevel="1" x14ac:dyDescent="0.2">
      <c r="A36" s="114" t="str">
        <f>'2. Staffing Worksheet'!B75</f>
        <v>Other Benefit</v>
      </c>
      <c r="B36" s="82">
        <f>'1. Budget Input'!C36</f>
        <v>0</v>
      </c>
      <c r="C36" s="232" t="str">
        <f>'2. Staffing Worksheet'!V75</f>
        <v/>
      </c>
      <c r="D36" s="232" t="str">
        <f>'2. Staffing Worksheet'!X75</f>
        <v/>
      </c>
      <c r="E36" s="233" t="str">
        <f>'2. Staffing Worksheet'!Z75</f>
        <v/>
      </c>
      <c r="F36" s="193"/>
      <c r="G36" s="500"/>
      <c r="H36" s="490"/>
      <c r="I36" s="490"/>
      <c r="J36" s="490"/>
      <c r="K36" s="490"/>
      <c r="L36" s="505"/>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idden="1" outlineLevel="1" x14ac:dyDescent="0.2">
      <c r="A37" s="114" t="str">
        <f>'2. Staffing Worksheet'!B76</f>
        <v>Other Benefit</v>
      </c>
      <c r="B37" s="82">
        <f>'1. Budget Input'!C36</f>
        <v>0</v>
      </c>
      <c r="C37" s="232" t="str">
        <f>'2. Staffing Worksheet'!V76</f>
        <v/>
      </c>
      <c r="D37" s="232" t="str">
        <f>'2. Staffing Worksheet'!X76</f>
        <v/>
      </c>
      <c r="E37" s="233" t="str">
        <f>'2. Staffing Worksheet'!Z76</f>
        <v/>
      </c>
      <c r="F37" s="193"/>
      <c r="G37" s="500"/>
      <c r="H37" s="490"/>
      <c r="I37" s="490"/>
      <c r="J37" s="490"/>
      <c r="K37" s="490"/>
      <c r="L37" s="505"/>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idden="1" outlineLevel="1" x14ac:dyDescent="0.2">
      <c r="A38" s="237" t="str">
        <f>'2. Staffing Worksheet'!B77</f>
        <v>Other Benefit</v>
      </c>
      <c r="B38" s="82">
        <f>'1. Budget Input'!C38</f>
        <v>0</v>
      </c>
      <c r="C38" s="232" t="str">
        <f>'2. Staffing Worksheet'!V77</f>
        <v/>
      </c>
      <c r="D38" s="232" t="str">
        <f>'2. Staffing Worksheet'!X77</f>
        <v/>
      </c>
      <c r="E38" s="233" t="str">
        <f>'2. Staffing Worksheet'!Z77</f>
        <v/>
      </c>
      <c r="F38" s="193"/>
      <c r="G38" s="500"/>
      <c r="H38" s="490"/>
      <c r="I38" s="490"/>
      <c r="J38" s="490"/>
      <c r="K38" s="490"/>
      <c r="L38" s="505"/>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s="51" customFormat="1" collapsed="1" x14ac:dyDescent="0.2">
      <c r="A39" s="587" t="str">
        <f>'1. Budget Input'!A39</f>
        <v>Payroll Tax &amp; Benefits Total</v>
      </c>
      <c r="B39" s="190">
        <f>'1. Budget Input'!C39</f>
        <v>0</v>
      </c>
      <c r="C39" s="190">
        <f>SUM(C28:C38)</f>
        <v>0</v>
      </c>
      <c r="D39" s="190">
        <f>SUM(D28:D38)</f>
        <v>0</v>
      </c>
      <c r="E39" s="191">
        <f>SUM(E28:E38)</f>
        <v>0</v>
      </c>
      <c r="F39" s="588"/>
      <c r="G39" s="520"/>
      <c r="H39" s="491"/>
      <c r="I39" s="491"/>
      <c r="J39" s="491"/>
      <c r="K39" s="491"/>
      <c r="L39" s="507"/>
      <c r="M39" s="50"/>
      <c r="N39" s="19"/>
      <c r="O39" s="19"/>
      <c r="P39" s="19"/>
      <c r="Q39" s="19"/>
      <c r="R39" s="50"/>
      <c r="S39" s="50"/>
      <c r="T39" s="50"/>
      <c r="U39" s="50"/>
      <c r="V39" s="50"/>
      <c r="W39" s="50"/>
      <c r="X39" s="50"/>
      <c r="Y39" s="50"/>
      <c r="Z39" s="50"/>
      <c r="AA39" s="50"/>
      <c r="AB39" s="50"/>
      <c r="AC39" s="50"/>
      <c r="AD39" s="50"/>
      <c r="AE39" s="50"/>
      <c r="AF39" s="50"/>
      <c r="AG39" s="50"/>
      <c r="AH39" s="50"/>
      <c r="AI39" s="50"/>
      <c r="AJ39" s="50"/>
      <c r="AK39" s="50"/>
    </row>
    <row r="40" spans="1:37" x14ac:dyDescent="0.2">
      <c r="A40" s="76" t="str">
        <f>'1. Budget Input'!A40</f>
        <v>Personnel Expense Total</v>
      </c>
      <c r="B40" s="80">
        <f>'1. Budget Input'!C40</f>
        <v>0</v>
      </c>
      <c r="C40" s="80">
        <f>SUM(C26,C39)</f>
        <v>0</v>
      </c>
      <c r="D40" s="80">
        <f>SUM(D26,D39)</f>
        <v>0</v>
      </c>
      <c r="E40" s="81">
        <f>SUM(E26,E39)</f>
        <v>0</v>
      </c>
      <c r="F40" s="199"/>
      <c r="G40" s="546"/>
      <c r="H40" s="166"/>
      <c r="I40" s="166"/>
      <c r="J40" s="486"/>
      <c r="K40" s="166"/>
      <c r="L40" s="512"/>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row>
    <row r="41" spans="1:37" ht="15" customHeight="1" x14ac:dyDescent="0.2">
      <c r="A41" s="76" t="str">
        <f>'1. Budget Input'!A41</f>
        <v>Contract Services</v>
      </c>
      <c r="B41" s="82"/>
      <c r="C41" s="167"/>
      <c r="D41" s="82"/>
      <c r="E41" s="83"/>
      <c r="F41" s="199"/>
      <c r="G41" s="548"/>
      <c r="H41" s="167"/>
      <c r="I41" s="167"/>
      <c r="J41" s="487"/>
      <c r="K41" s="166"/>
      <c r="L41" s="513"/>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row>
    <row r="42" spans="1:37" x14ac:dyDescent="0.2">
      <c r="A42" s="115" t="str">
        <f>'1. Budget Input'!A42</f>
        <v>Program Consultants</v>
      </c>
      <c r="B42" s="82">
        <f>'1. Budget Input'!C42</f>
        <v>0</v>
      </c>
      <c r="C42" s="82">
        <f t="shared" ref="C42:C56" si="3">IF(G42=0,(B42+H42),B42*(1+G42))</f>
        <v>0</v>
      </c>
      <c r="D42" s="82">
        <f t="shared" ref="D42:D56" si="4">IF(I42=0,(C42+J42),C42*(1+I42))</f>
        <v>0</v>
      </c>
      <c r="E42" s="83">
        <f t="shared" ref="E42:E56" si="5">IF(K42=0,(D42+L42),D42*(1+K42))</f>
        <v>0</v>
      </c>
      <c r="F42" s="198"/>
      <c r="G42" s="523">
        <v>0</v>
      </c>
      <c r="H42" s="63">
        <v>0</v>
      </c>
      <c r="I42" s="164">
        <v>0</v>
      </c>
      <c r="J42" s="63">
        <v>0</v>
      </c>
      <c r="K42" s="164">
        <v>0</v>
      </c>
      <c r="L42" s="64">
        <v>0</v>
      </c>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row>
    <row r="43" spans="1:37" x14ac:dyDescent="0.2">
      <c r="A43" s="115" t="str">
        <f>'1. Budget Input'!A43</f>
        <v>Accounting and Audit</v>
      </c>
      <c r="B43" s="82">
        <f>'1. Budget Input'!C43</f>
        <v>0</v>
      </c>
      <c r="C43" s="82">
        <f t="shared" si="3"/>
        <v>0</v>
      </c>
      <c r="D43" s="82">
        <f t="shared" si="4"/>
        <v>0</v>
      </c>
      <c r="E43" s="83">
        <f t="shared" si="5"/>
        <v>0</v>
      </c>
      <c r="F43" s="198"/>
      <c r="G43" s="523">
        <v>0</v>
      </c>
      <c r="H43" s="63">
        <v>0</v>
      </c>
      <c r="I43" s="164">
        <v>0</v>
      </c>
      <c r="J43" s="63">
        <v>0</v>
      </c>
      <c r="K43" s="164">
        <v>0</v>
      </c>
      <c r="L43" s="64">
        <v>0</v>
      </c>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row>
    <row r="44" spans="1:37" x14ac:dyDescent="0.2">
      <c r="A44" s="115" t="str">
        <f>'1. Budget Input'!A44</f>
        <v>Website &amp; IT</v>
      </c>
      <c r="B44" s="82">
        <f>'1. Budget Input'!C44</f>
        <v>0</v>
      </c>
      <c r="C44" s="82">
        <f t="shared" si="3"/>
        <v>0</v>
      </c>
      <c r="D44" s="82">
        <f t="shared" si="4"/>
        <v>0</v>
      </c>
      <c r="E44" s="83">
        <f t="shared" si="5"/>
        <v>0</v>
      </c>
      <c r="F44" s="198"/>
      <c r="G44" s="523">
        <v>0</v>
      </c>
      <c r="H44" s="63">
        <v>0</v>
      </c>
      <c r="I44" s="164">
        <v>0</v>
      </c>
      <c r="J44" s="63">
        <v>0</v>
      </c>
      <c r="K44" s="164">
        <v>0</v>
      </c>
      <c r="L44" s="64">
        <v>0</v>
      </c>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row>
    <row r="45" spans="1:37" x14ac:dyDescent="0.2">
      <c r="A45" s="115" t="str">
        <f>'1. Budget Input'!A45</f>
        <v>Other</v>
      </c>
      <c r="B45" s="82">
        <f>'1. Budget Input'!C45</f>
        <v>0</v>
      </c>
      <c r="C45" s="82">
        <f t="shared" si="3"/>
        <v>0</v>
      </c>
      <c r="D45" s="82">
        <f t="shared" si="4"/>
        <v>0</v>
      </c>
      <c r="E45" s="83">
        <f t="shared" si="5"/>
        <v>0</v>
      </c>
      <c r="F45" s="198"/>
      <c r="G45" s="523">
        <v>0</v>
      </c>
      <c r="H45" s="63">
        <v>0</v>
      </c>
      <c r="I45" s="164">
        <v>0</v>
      </c>
      <c r="J45" s="63">
        <v>0</v>
      </c>
      <c r="K45" s="164">
        <v>0</v>
      </c>
      <c r="L45" s="64">
        <v>0</v>
      </c>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row>
    <row r="46" spans="1:37" x14ac:dyDescent="0.2">
      <c r="A46" s="115" t="str">
        <f>'1. Budget Input'!A46</f>
        <v>Other</v>
      </c>
      <c r="B46" s="82">
        <f>'1. Budget Input'!C46</f>
        <v>0</v>
      </c>
      <c r="C46" s="82">
        <f t="shared" si="3"/>
        <v>0</v>
      </c>
      <c r="D46" s="82">
        <f t="shared" si="4"/>
        <v>0</v>
      </c>
      <c r="E46" s="83">
        <f t="shared" si="5"/>
        <v>0</v>
      </c>
      <c r="F46" s="198"/>
      <c r="G46" s="523">
        <v>0</v>
      </c>
      <c r="H46" s="63">
        <v>0</v>
      </c>
      <c r="I46" s="164">
        <v>0</v>
      </c>
      <c r="J46" s="63">
        <v>0</v>
      </c>
      <c r="K46" s="164">
        <v>0</v>
      </c>
      <c r="L46" s="64">
        <v>0</v>
      </c>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row>
    <row r="47" spans="1:37" x14ac:dyDescent="0.2">
      <c r="A47" s="115" t="str">
        <f>'1. Budget Input'!A47</f>
        <v>Other</v>
      </c>
      <c r="B47" s="82">
        <f>'1. Budget Input'!C47</f>
        <v>0</v>
      </c>
      <c r="C47" s="82">
        <f t="shared" si="3"/>
        <v>0</v>
      </c>
      <c r="D47" s="82">
        <f t="shared" si="4"/>
        <v>0</v>
      </c>
      <c r="E47" s="83">
        <f t="shared" si="5"/>
        <v>0</v>
      </c>
      <c r="F47" s="198"/>
      <c r="G47" s="523">
        <v>0</v>
      </c>
      <c r="H47" s="63">
        <v>0</v>
      </c>
      <c r="I47" s="164">
        <v>0</v>
      </c>
      <c r="J47" s="63">
        <v>0</v>
      </c>
      <c r="K47" s="164">
        <v>0</v>
      </c>
      <c r="L47" s="64">
        <v>0</v>
      </c>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row>
    <row r="48" spans="1:37" hidden="1" outlineLevel="1" x14ac:dyDescent="0.2">
      <c r="A48" s="115" t="str">
        <f>'1. Budget Input'!A48</f>
        <v>Other</v>
      </c>
      <c r="B48" s="82">
        <f>'1. Budget Input'!C48</f>
        <v>0</v>
      </c>
      <c r="C48" s="82">
        <f t="shared" si="3"/>
        <v>0</v>
      </c>
      <c r="D48" s="82">
        <f t="shared" si="4"/>
        <v>0</v>
      </c>
      <c r="E48" s="83">
        <f t="shared" si="5"/>
        <v>0</v>
      </c>
      <c r="F48" s="198"/>
      <c r="G48" s="523">
        <v>0</v>
      </c>
      <c r="H48" s="63">
        <v>0</v>
      </c>
      <c r="I48" s="164">
        <v>0</v>
      </c>
      <c r="J48" s="63">
        <v>0</v>
      </c>
      <c r="K48" s="164">
        <v>0</v>
      </c>
      <c r="L48" s="64">
        <v>0</v>
      </c>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row>
    <row r="49" spans="1:37" hidden="1" outlineLevel="1" x14ac:dyDescent="0.2">
      <c r="A49" s="115" t="str">
        <f>'1. Budget Input'!A49</f>
        <v>Other</v>
      </c>
      <c r="B49" s="82">
        <f>'1. Budget Input'!C49</f>
        <v>0</v>
      </c>
      <c r="C49" s="82">
        <f t="shared" si="3"/>
        <v>0</v>
      </c>
      <c r="D49" s="82">
        <f t="shared" si="4"/>
        <v>0</v>
      </c>
      <c r="E49" s="83">
        <f t="shared" si="5"/>
        <v>0</v>
      </c>
      <c r="F49" s="198"/>
      <c r="G49" s="523">
        <v>0</v>
      </c>
      <c r="H49" s="63">
        <v>0</v>
      </c>
      <c r="I49" s="164">
        <v>0</v>
      </c>
      <c r="J49" s="63">
        <v>0</v>
      </c>
      <c r="K49" s="164">
        <v>0</v>
      </c>
      <c r="L49" s="64">
        <v>0</v>
      </c>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row>
    <row r="50" spans="1:37" hidden="1" outlineLevel="1" x14ac:dyDescent="0.2">
      <c r="A50" s="115" t="str">
        <f>'1. Budget Input'!A50</f>
        <v>Other</v>
      </c>
      <c r="B50" s="82">
        <f>'1. Budget Input'!C50</f>
        <v>0</v>
      </c>
      <c r="C50" s="82">
        <f t="shared" si="3"/>
        <v>0</v>
      </c>
      <c r="D50" s="82">
        <f t="shared" si="4"/>
        <v>0</v>
      </c>
      <c r="E50" s="83">
        <f t="shared" si="5"/>
        <v>0</v>
      </c>
      <c r="F50" s="198"/>
      <c r="G50" s="523">
        <v>0</v>
      </c>
      <c r="H50" s="63">
        <v>0</v>
      </c>
      <c r="I50" s="164">
        <v>0</v>
      </c>
      <c r="J50" s="63">
        <v>0</v>
      </c>
      <c r="K50" s="164">
        <v>0</v>
      </c>
      <c r="L50" s="64">
        <v>0</v>
      </c>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row>
    <row r="51" spans="1:37" hidden="1" outlineLevel="1" x14ac:dyDescent="0.2">
      <c r="A51" s="115" t="str">
        <f>'1. Budget Input'!A51</f>
        <v>Other</v>
      </c>
      <c r="B51" s="82">
        <f>'1. Budget Input'!C51</f>
        <v>0</v>
      </c>
      <c r="C51" s="82">
        <f t="shared" si="3"/>
        <v>0</v>
      </c>
      <c r="D51" s="82">
        <f t="shared" si="4"/>
        <v>0</v>
      </c>
      <c r="E51" s="83">
        <f t="shared" si="5"/>
        <v>0</v>
      </c>
      <c r="F51" s="198"/>
      <c r="G51" s="523">
        <v>0</v>
      </c>
      <c r="H51" s="63">
        <v>0</v>
      </c>
      <c r="I51" s="164">
        <v>0</v>
      </c>
      <c r="J51" s="63">
        <v>0</v>
      </c>
      <c r="K51" s="164">
        <v>0</v>
      </c>
      <c r="L51" s="64">
        <v>0</v>
      </c>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row>
    <row r="52" spans="1:37" hidden="1" outlineLevel="1" x14ac:dyDescent="0.2">
      <c r="A52" s="115" t="str">
        <f>'1. Budget Input'!A52</f>
        <v>Other</v>
      </c>
      <c r="B52" s="82">
        <f>'1. Budget Input'!C52</f>
        <v>0</v>
      </c>
      <c r="C52" s="82">
        <f t="shared" si="3"/>
        <v>0</v>
      </c>
      <c r="D52" s="82">
        <f t="shared" si="4"/>
        <v>0</v>
      </c>
      <c r="E52" s="83">
        <f t="shared" si="5"/>
        <v>0</v>
      </c>
      <c r="F52" s="198"/>
      <c r="G52" s="523">
        <v>0</v>
      </c>
      <c r="H52" s="63">
        <v>0</v>
      </c>
      <c r="I52" s="164">
        <v>0</v>
      </c>
      <c r="J52" s="63">
        <v>0</v>
      </c>
      <c r="K52" s="164">
        <v>0</v>
      </c>
      <c r="L52" s="64">
        <v>0</v>
      </c>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row>
    <row r="53" spans="1:37" hidden="1" outlineLevel="1" x14ac:dyDescent="0.2">
      <c r="A53" s="115" t="str">
        <f>'1. Budget Input'!A53</f>
        <v>Other</v>
      </c>
      <c r="B53" s="82">
        <f>'1. Budget Input'!C53</f>
        <v>0</v>
      </c>
      <c r="C53" s="82">
        <f t="shared" si="3"/>
        <v>0</v>
      </c>
      <c r="D53" s="82">
        <f t="shared" si="4"/>
        <v>0</v>
      </c>
      <c r="E53" s="83">
        <f t="shared" si="5"/>
        <v>0</v>
      </c>
      <c r="F53" s="239"/>
      <c r="G53" s="523">
        <v>0</v>
      </c>
      <c r="H53" s="63">
        <v>0</v>
      </c>
      <c r="I53" s="164">
        <v>0</v>
      </c>
      <c r="J53" s="63">
        <v>0</v>
      </c>
      <c r="K53" s="164">
        <v>0</v>
      </c>
      <c r="L53" s="64">
        <v>0</v>
      </c>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row>
    <row r="54" spans="1:37" hidden="1" outlineLevel="1" x14ac:dyDescent="0.2">
      <c r="A54" s="115" t="str">
        <f>'1. Budget Input'!A54</f>
        <v>Other</v>
      </c>
      <c r="B54" s="209">
        <f>'1. Budget Input'!C54</f>
        <v>0</v>
      </c>
      <c r="C54" s="82">
        <f t="shared" si="3"/>
        <v>0</v>
      </c>
      <c r="D54" s="82">
        <f t="shared" si="4"/>
        <v>0</v>
      </c>
      <c r="E54" s="83">
        <f t="shared" si="5"/>
        <v>0</v>
      </c>
      <c r="F54" s="198"/>
      <c r="G54" s="523">
        <v>0</v>
      </c>
      <c r="H54" s="63">
        <v>0</v>
      </c>
      <c r="I54" s="164">
        <v>0</v>
      </c>
      <c r="J54" s="63">
        <v>0</v>
      </c>
      <c r="K54" s="164">
        <v>0</v>
      </c>
      <c r="L54" s="64">
        <v>0</v>
      </c>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row>
    <row r="55" spans="1:37" hidden="1" outlineLevel="1" x14ac:dyDescent="0.2">
      <c r="A55" s="115" t="str">
        <f>'1. Budget Input'!A55</f>
        <v>Other</v>
      </c>
      <c r="B55" s="82">
        <f>'1. Budget Input'!C55</f>
        <v>0</v>
      </c>
      <c r="C55" s="82">
        <f t="shared" si="3"/>
        <v>0</v>
      </c>
      <c r="D55" s="82">
        <f t="shared" si="4"/>
        <v>0</v>
      </c>
      <c r="E55" s="83">
        <f t="shared" si="5"/>
        <v>0</v>
      </c>
      <c r="F55" s="198"/>
      <c r="G55" s="523">
        <v>0</v>
      </c>
      <c r="H55" s="63">
        <v>0</v>
      </c>
      <c r="I55" s="164">
        <v>0</v>
      </c>
      <c r="J55" s="63">
        <v>0</v>
      </c>
      <c r="K55" s="164">
        <v>0</v>
      </c>
      <c r="L55" s="64">
        <v>0</v>
      </c>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row>
    <row r="56" spans="1:37" hidden="1" outlineLevel="1" x14ac:dyDescent="0.2">
      <c r="A56" s="235" t="str">
        <f>'1. Budget Input'!A56</f>
        <v>Other</v>
      </c>
      <c r="B56" s="82">
        <f>'1. Budget Input'!C56</f>
        <v>0</v>
      </c>
      <c r="C56" s="82">
        <f t="shared" si="3"/>
        <v>0</v>
      </c>
      <c r="D56" s="82">
        <f t="shared" si="4"/>
        <v>0</v>
      </c>
      <c r="E56" s="83">
        <f t="shared" si="5"/>
        <v>0</v>
      </c>
      <c r="F56" s="198"/>
      <c r="G56" s="523">
        <v>0</v>
      </c>
      <c r="H56" s="63">
        <v>0</v>
      </c>
      <c r="I56" s="164">
        <v>0</v>
      </c>
      <c r="J56" s="63">
        <v>0</v>
      </c>
      <c r="K56" s="164">
        <v>0</v>
      </c>
      <c r="L56" s="64">
        <v>0</v>
      </c>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row>
    <row r="57" spans="1:37" ht="15" customHeight="1" collapsed="1" x14ac:dyDescent="0.2">
      <c r="A57" s="65" t="str">
        <f>'1. Budget Input'!A57</f>
        <v>Contract Services Total</v>
      </c>
      <c r="B57" s="584">
        <f>'1. Budget Input'!C57</f>
        <v>0</v>
      </c>
      <c r="C57" s="584">
        <f>SUM(C42:C56)</f>
        <v>0</v>
      </c>
      <c r="D57" s="584">
        <f>SUM(D42:D56)</f>
        <v>0</v>
      </c>
      <c r="E57" s="585">
        <f>SUM(E42:E56)</f>
        <v>0</v>
      </c>
      <c r="F57" s="106"/>
      <c r="G57" s="586"/>
      <c r="H57" s="495"/>
      <c r="I57" s="495"/>
      <c r="J57" s="495"/>
      <c r="K57" s="491"/>
      <c r="L57" s="514"/>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row>
    <row r="58" spans="1:37" ht="6.75" customHeight="1" x14ac:dyDescent="0.2">
      <c r="A58" s="85"/>
      <c r="B58" s="80">
        <f>'1. Budget Input'!C58</f>
        <v>0</v>
      </c>
      <c r="C58" s="80"/>
      <c r="D58" s="80"/>
      <c r="E58" s="81"/>
      <c r="F58" s="118"/>
      <c r="G58" s="166"/>
      <c r="H58" s="166"/>
      <c r="I58" s="166"/>
      <c r="J58" s="486"/>
      <c r="K58" s="166"/>
      <c r="L58" s="512"/>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row>
    <row r="59" spans="1:37" x14ac:dyDescent="0.2">
      <c r="A59" s="76" t="str">
        <f>'1. Budget Input'!A59</f>
        <v>Occupancy</v>
      </c>
      <c r="B59" s="82"/>
      <c r="C59" s="63"/>
      <c r="D59" s="63"/>
      <c r="E59" s="64"/>
      <c r="F59" s="113"/>
      <c r="G59" s="164"/>
      <c r="H59" s="164"/>
      <c r="I59" s="164"/>
      <c r="J59" s="484"/>
      <c r="K59" s="164"/>
      <c r="L59" s="50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row>
    <row r="60" spans="1:37" x14ac:dyDescent="0.2">
      <c r="A60" s="115" t="str">
        <f>'1. Budget Input'!A60</f>
        <v xml:space="preserve">Rent </v>
      </c>
      <c r="B60" s="82">
        <f>'1. Budget Input'!C60</f>
        <v>0</v>
      </c>
      <c r="C60" s="82">
        <f t="shared" ref="C60:C71" si="6">IF(G60=0,(B60+H60),B60*(1+G60))</f>
        <v>0</v>
      </c>
      <c r="D60" s="82">
        <f t="shared" ref="D60:D71" si="7">IF(I60=0,(C60+J60),C60*(1+I60))</f>
        <v>0</v>
      </c>
      <c r="E60" s="83">
        <f t="shared" ref="E60:E71" si="8">IF(K60=0,(D60+L60),D60*(1+K60))</f>
        <v>0</v>
      </c>
      <c r="F60" s="198"/>
      <c r="G60" s="523">
        <v>0</v>
      </c>
      <c r="H60" s="63">
        <v>0</v>
      </c>
      <c r="I60" s="164">
        <v>0</v>
      </c>
      <c r="J60" s="63">
        <v>0</v>
      </c>
      <c r="K60" s="164">
        <v>0</v>
      </c>
      <c r="L60" s="64">
        <v>0</v>
      </c>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row>
    <row r="61" spans="1:37" x14ac:dyDescent="0.2">
      <c r="A61" s="115" t="str">
        <f>'1. Budget Input'!A61</f>
        <v>Utilities</v>
      </c>
      <c r="B61" s="82">
        <f>'1. Budget Input'!C61</f>
        <v>0</v>
      </c>
      <c r="C61" s="82">
        <f t="shared" si="6"/>
        <v>0</v>
      </c>
      <c r="D61" s="82">
        <f t="shared" si="7"/>
        <v>0</v>
      </c>
      <c r="E61" s="83">
        <f t="shared" si="8"/>
        <v>0</v>
      </c>
      <c r="F61" s="198"/>
      <c r="G61" s="523">
        <v>0</v>
      </c>
      <c r="H61" s="63">
        <v>0</v>
      </c>
      <c r="I61" s="164">
        <v>0</v>
      </c>
      <c r="J61" s="63">
        <v>0</v>
      </c>
      <c r="K61" s="164">
        <v>0</v>
      </c>
      <c r="L61" s="64">
        <v>0</v>
      </c>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row>
    <row r="62" spans="1:37" x14ac:dyDescent="0.2">
      <c r="A62" s="115" t="str">
        <f>'1. Budget Input'!A62</f>
        <v>Repairs and Maintenance</v>
      </c>
      <c r="B62" s="82">
        <f>'1. Budget Input'!C62</f>
        <v>0</v>
      </c>
      <c r="C62" s="82">
        <f t="shared" si="6"/>
        <v>0</v>
      </c>
      <c r="D62" s="82">
        <f t="shared" si="7"/>
        <v>0</v>
      </c>
      <c r="E62" s="83">
        <f t="shared" si="8"/>
        <v>0</v>
      </c>
      <c r="F62" s="198"/>
      <c r="G62" s="523">
        <v>0</v>
      </c>
      <c r="H62" s="63">
        <v>0</v>
      </c>
      <c r="I62" s="164">
        <v>0</v>
      </c>
      <c r="J62" s="63">
        <v>0</v>
      </c>
      <c r="K62" s="164">
        <v>0</v>
      </c>
      <c r="L62" s="64">
        <v>0</v>
      </c>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row>
    <row r="63" spans="1:37" x14ac:dyDescent="0.2">
      <c r="A63" s="115" t="str">
        <f>'1. Budget Input'!A63</f>
        <v>Other</v>
      </c>
      <c r="B63" s="82">
        <f>'1. Budget Input'!C63</f>
        <v>0</v>
      </c>
      <c r="C63" s="82">
        <f t="shared" si="6"/>
        <v>0</v>
      </c>
      <c r="D63" s="82">
        <f t="shared" si="7"/>
        <v>0</v>
      </c>
      <c r="E63" s="83">
        <f t="shared" si="8"/>
        <v>0</v>
      </c>
      <c r="F63" s="198"/>
      <c r="G63" s="523">
        <v>0</v>
      </c>
      <c r="H63" s="63">
        <v>0</v>
      </c>
      <c r="I63" s="164">
        <v>0</v>
      </c>
      <c r="J63" s="63">
        <v>0</v>
      </c>
      <c r="K63" s="164">
        <v>0</v>
      </c>
      <c r="L63" s="64">
        <v>0</v>
      </c>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row>
    <row r="64" spans="1:37" x14ac:dyDescent="0.2">
      <c r="A64" s="115" t="str">
        <f>'1. Budget Input'!A64</f>
        <v>Other</v>
      </c>
      <c r="B64" s="82">
        <f>'1. Budget Input'!C64</f>
        <v>0</v>
      </c>
      <c r="C64" s="82">
        <f t="shared" si="6"/>
        <v>0</v>
      </c>
      <c r="D64" s="82">
        <f t="shared" si="7"/>
        <v>0</v>
      </c>
      <c r="E64" s="83">
        <f t="shared" si="8"/>
        <v>0</v>
      </c>
      <c r="F64" s="198"/>
      <c r="G64" s="523">
        <v>0</v>
      </c>
      <c r="H64" s="63">
        <v>0</v>
      </c>
      <c r="I64" s="164">
        <v>0</v>
      </c>
      <c r="J64" s="63">
        <v>0</v>
      </c>
      <c r="K64" s="164">
        <v>0</v>
      </c>
      <c r="L64" s="64">
        <v>0</v>
      </c>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row>
    <row r="65" spans="1:37" x14ac:dyDescent="0.2">
      <c r="A65" s="115" t="str">
        <f>'1. Budget Input'!A65</f>
        <v>Other</v>
      </c>
      <c r="B65" s="82">
        <f>'1. Budget Input'!C65</f>
        <v>0</v>
      </c>
      <c r="C65" s="82">
        <f t="shared" si="6"/>
        <v>0</v>
      </c>
      <c r="D65" s="82">
        <f t="shared" si="7"/>
        <v>0</v>
      </c>
      <c r="E65" s="83">
        <f t="shared" si="8"/>
        <v>0</v>
      </c>
      <c r="F65" s="116"/>
      <c r="G65" s="523">
        <v>0</v>
      </c>
      <c r="H65" s="63">
        <v>0</v>
      </c>
      <c r="I65" s="164">
        <v>0</v>
      </c>
      <c r="J65" s="63">
        <v>0</v>
      </c>
      <c r="K65" s="164">
        <v>0</v>
      </c>
      <c r="L65" s="64">
        <v>0</v>
      </c>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row>
    <row r="66" spans="1:37" x14ac:dyDescent="0.2">
      <c r="A66" s="115" t="str">
        <f>'1. Budget Input'!A66</f>
        <v>Other</v>
      </c>
      <c r="B66" s="82">
        <f>'1. Budget Input'!C66</f>
        <v>0</v>
      </c>
      <c r="C66" s="82">
        <f t="shared" si="6"/>
        <v>0</v>
      </c>
      <c r="D66" s="82">
        <f t="shared" si="7"/>
        <v>0</v>
      </c>
      <c r="E66" s="83">
        <f t="shared" si="8"/>
        <v>0</v>
      </c>
      <c r="F66" s="116"/>
      <c r="G66" s="523">
        <v>0</v>
      </c>
      <c r="H66" s="63">
        <v>0</v>
      </c>
      <c r="I66" s="164">
        <v>0</v>
      </c>
      <c r="J66" s="63">
        <v>0</v>
      </c>
      <c r="K66" s="164">
        <v>0</v>
      </c>
      <c r="L66" s="64">
        <v>0</v>
      </c>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row>
    <row r="67" spans="1:37" hidden="1" outlineLevel="1" x14ac:dyDescent="0.2">
      <c r="A67" s="115" t="str">
        <f>'1. Budget Input'!A67</f>
        <v>Other</v>
      </c>
      <c r="B67" s="82">
        <f>'1. Budget Input'!C67</f>
        <v>0</v>
      </c>
      <c r="C67" s="82">
        <f t="shared" si="6"/>
        <v>0</v>
      </c>
      <c r="D67" s="82">
        <f t="shared" si="7"/>
        <v>0</v>
      </c>
      <c r="E67" s="83">
        <f t="shared" si="8"/>
        <v>0</v>
      </c>
      <c r="F67" s="198"/>
      <c r="G67" s="523">
        <v>0</v>
      </c>
      <c r="H67" s="63">
        <v>0</v>
      </c>
      <c r="I67" s="164">
        <v>0</v>
      </c>
      <c r="J67" s="63">
        <v>0</v>
      </c>
      <c r="K67" s="164">
        <v>0</v>
      </c>
      <c r="L67" s="64">
        <v>0</v>
      </c>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row>
    <row r="68" spans="1:37" hidden="1" outlineLevel="1" x14ac:dyDescent="0.2">
      <c r="A68" s="115" t="str">
        <f>'1. Budget Input'!A68</f>
        <v>Other</v>
      </c>
      <c r="B68" s="82">
        <f>'1. Budget Input'!C68</f>
        <v>0</v>
      </c>
      <c r="C68" s="82">
        <f t="shared" si="6"/>
        <v>0</v>
      </c>
      <c r="D68" s="82">
        <f t="shared" si="7"/>
        <v>0</v>
      </c>
      <c r="E68" s="83">
        <f t="shared" si="8"/>
        <v>0</v>
      </c>
      <c r="F68" s="198"/>
      <c r="G68" s="523">
        <v>0</v>
      </c>
      <c r="H68" s="63">
        <v>0</v>
      </c>
      <c r="I68" s="164">
        <v>0</v>
      </c>
      <c r="J68" s="63">
        <v>0</v>
      </c>
      <c r="K68" s="164">
        <v>0</v>
      </c>
      <c r="L68" s="64">
        <v>0</v>
      </c>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1:37" hidden="1" outlineLevel="1" x14ac:dyDescent="0.2">
      <c r="A69" s="115" t="str">
        <f>'1. Budget Input'!A69</f>
        <v>Other</v>
      </c>
      <c r="B69" s="82">
        <f>'1. Budget Input'!C69</f>
        <v>0</v>
      </c>
      <c r="C69" s="82">
        <f t="shared" si="6"/>
        <v>0</v>
      </c>
      <c r="D69" s="82">
        <f t="shared" si="7"/>
        <v>0</v>
      </c>
      <c r="E69" s="83">
        <f t="shared" si="8"/>
        <v>0</v>
      </c>
      <c r="F69" s="116"/>
      <c r="G69" s="523">
        <v>0</v>
      </c>
      <c r="H69" s="63">
        <v>0</v>
      </c>
      <c r="I69" s="164">
        <v>0</v>
      </c>
      <c r="J69" s="63">
        <v>0</v>
      </c>
      <c r="K69" s="164">
        <v>0</v>
      </c>
      <c r="L69" s="64">
        <v>0</v>
      </c>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row>
    <row r="70" spans="1:37" hidden="1" outlineLevel="1" x14ac:dyDescent="0.2">
      <c r="A70" s="115" t="str">
        <f>'1. Budget Input'!A70</f>
        <v>Other</v>
      </c>
      <c r="B70" s="82">
        <f>'1. Budget Input'!C70</f>
        <v>0</v>
      </c>
      <c r="C70" s="82">
        <f t="shared" si="6"/>
        <v>0</v>
      </c>
      <c r="D70" s="82">
        <f t="shared" si="7"/>
        <v>0</v>
      </c>
      <c r="E70" s="83">
        <f t="shared" si="8"/>
        <v>0</v>
      </c>
      <c r="F70" s="116"/>
      <c r="G70" s="523">
        <v>0</v>
      </c>
      <c r="H70" s="63">
        <v>0</v>
      </c>
      <c r="I70" s="164">
        <v>0</v>
      </c>
      <c r="J70" s="63">
        <v>0</v>
      </c>
      <c r="K70" s="164">
        <v>0</v>
      </c>
      <c r="L70" s="64">
        <v>0</v>
      </c>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row>
    <row r="71" spans="1:37" ht="15" hidden="1" customHeight="1" outlineLevel="1" x14ac:dyDescent="0.2">
      <c r="A71" s="235" t="str">
        <f>'1. Budget Input'!A71</f>
        <v>Other</v>
      </c>
      <c r="B71" s="82">
        <f>'1. Budget Input'!C71</f>
        <v>0</v>
      </c>
      <c r="C71" s="82">
        <f t="shared" si="6"/>
        <v>0</v>
      </c>
      <c r="D71" s="82">
        <f t="shared" si="7"/>
        <v>0</v>
      </c>
      <c r="E71" s="83">
        <f t="shared" si="8"/>
        <v>0</v>
      </c>
      <c r="F71" s="193"/>
      <c r="G71" s="523">
        <v>0</v>
      </c>
      <c r="H71" s="63">
        <v>0</v>
      </c>
      <c r="I71" s="164">
        <v>0</v>
      </c>
      <c r="J71" s="63">
        <v>0</v>
      </c>
      <c r="K71" s="164">
        <v>0</v>
      </c>
      <c r="L71" s="64">
        <v>0</v>
      </c>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row>
    <row r="72" spans="1:37" collapsed="1" x14ac:dyDescent="0.2">
      <c r="A72" s="341" t="str">
        <f>'1. Budget Input'!A72</f>
        <v>Occupancy Total</v>
      </c>
      <c r="B72" s="190">
        <f>'1. Budget Input'!C72</f>
        <v>0</v>
      </c>
      <c r="C72" s="190">
        <f>SUM(C59:C71)</f>
        <v>0</v>
      </c>
      <c r="D72" s="190">
        <f>SUM(D59:D71)</f>
        <v>0</v>
      </c>
      <c r="E72" s="191">
        <f>SUM(E59:E71)</f>
        <v>0</v>
      </c>
      <c r="F72" s="350"/>
      <c r="G72" s="210"/>
      <c r="H72" s="210"/>
      <c r="I72" s="210"/>
      <c r="J72" s="485"/>
      <c r="K72" s="210"/>
      <c r="L72" s="507"/>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row>
    <row r="73" spans="1:37" ht="4.5" customHeight="1" x14ac:dyDescent="0.2">
      <c r="A73" s="86"/>
      <c r="B73" s="80"/>
      <c r="C73" s="80"/>
      <c r="D73" s="80"/>
      <c r="E73" s="81"/>
      <c r="F73" s="119"/>
      <c r="G73" s="166"/>
      <c r="H73" s="166"/>
      <c r="I73" s="166"/>
      <c r="J73" s="486"/>
      <c r="K73" s="166"/>
      <c r="L73" s="512"/>
      <c r="M73" s="19"/>
      <c r="N73" s="204"/>
      <c r="O73" s="19"/>
      <c r="P73" s="19"/>
      <c r="Q73" s="19"/>
      <c r="R73" s="19"/>
      <c r="S73" s="19"/>
      <c r="T73" s="19"/>
      <c r="U73" s="19"/>
      <c r="V73" s="19"/>
      <c r="W73" s="19"/>
      <c r="X73" s="19"/>
      <c r="Y73" s="19"/>
      <c r="Z73" s="19"/>
      <c r="AA73" s="19"/>
      <c r="AB73" s="19"/>
      <c r="AC73" s="19"/>
      <c r="AD73" s="19"/>
      <c r="AE73" s="19"/>
      <c r="AF73" s="19"/>
      <c r="AG73" s="19"/>
      <c r="AH73" s="19"/>
      <c r="AI73" s="19"/>
      <c r="AJ73" s="19"/>
      <c r="AK73" s="19"/>
    </row>
    <row r="74" spans="1:37" x14ac:dyDescent="0.2">
      <c r="A74" s="76" t="str">
        <f>'1. Budget Input'!A74</f>
        <v>Support</v>
      </c>
      <c r="B74" s="82"/>
      <c r="C74" s="63"/>
      <c r="D74" s="63"/>
      <c r="E74" s="64"/>
      <c r="F74" s="113"/>
      <c r="G74" s="164"/>
      <c r="H74" s="164"/>
      <c r="I74" s="164"/>
      <c r="J74" s="484"/>
      <c r="K74" s="164"/>
      <c r="L74" s="509"/>
      <c r="M74" s="19"/>
      <c r="N74" s="204"/>
      <c r="O74" s="19"/>
      <c r="P74" s="19"/>
      <c r="Q74" s="19"/>
      <c r="R74" s="19"/>
      <c r="S74" s="19"/>
      <c r="T74" s="19"/>
      <c r="U74" s="19"/>
      <c r="V74" s="19"/>
      <c r="W74" s="19"/>
      <c r="X74" s="19"/>
      <c r="Y74" s="19"/>
      <c r="Z74" s="19"/>
      <c r="AA74" s="19"/>
      <c r="AB74" s="19"/>
      <c r="AC74" s="19"/>
      <c r="AD74" s="19"/>
      <c r="AE74" s="19"/>
      <c r="AF74" s="19"/>
      <c r="AG74" s="19"/>
      <c r="AH74" s="19"/>
      <c r="AI74" s="19"/>
      <c r="AJ74" s="19"/>
      <c r="AK74" s="19"/>
    </row>
    <row r="75" spans="1:37" x14ac:dyDescent="0.2">
      <c r="A75" s="115" t="str">
        <f>'1. Budget Input'!A75</f>
        <v>Program Supplies</v>
      </c>
      <c r="B75" s="82">
        <f>'1. Budget Input'!C75</f>
        <v>0</v>
      </c>
      <c r="C75" s="82">
        <f t="shared" ref="C75:C103" si="9">IF(G75=0,(B75+H75),B75*(1+G75))</f>
        <v>0</v>
      </c>
      <c r="D75" s="82">
        <f t="shared" ref="D75:D103" si="10">IF(I75=0,(C75+J75),C75*(1+I75))</f>
        <v>0</v>
      </c>
      <c r="E75" s="83">
        <f t="shared" ref="E75:E103" si="11">IF(K75=0,(D75+L75),D75*(1+K75))</f>
        <v>0</v>
      </c>
      <c r="F75" s="198"/>
      <c r="G75" s="523">
        <v>0</v>
      </c>
      <c r="H75" s="63">
        <v>0</v>
      </c>
      <c r="I75" s="164">
        <v>0</v>
      </c>
      <c r="J75" s="63">
        <v>0</v>
      </c>
      <c r="K75" s="164">
        <v>0</v>
      </c>
      <c r="L75" s="547">
        <v>0</v>
      </c>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row>
    <row r="76" spans="1:37" x14ac:dyDescent="0.2">
      <c r="A76" s="115" t="str">
        <f>'1. Budget Input'!A76</f>
        <v>Travel</v>
      </c>
      <c r="B76" s="82">
        <f>'1. Budget Input'!C76</f>
        <v>0</v>
      </c>
      <c r="C76" s="82">
        <f t="shared" si="9"/>
        <v>0</v>
      </c>
      <c r="D76" s="82">
        <f t="shared" si="10"/>
        <v>0</v>
      </c>
      <c r="E76" s="83">
        <f t="shared" si="11"/>
        <v>0</v>
      </c>
      <c r="F76" s="116"/>
      <c r="G76" s="523">
        <v>0</v>
      </c>
      <c r="H76" s="63">
        <v>0</v>
      </c>
      <c r="I76" s="164">
        <v>0</v>
      </c>
      <c r="J76" s="63">
        <v>0</v>
      </c>
      <c r="K76" s="164">
        <v>0</v>
      </c>
      <c r="L76" s="64">
        <v>0</v>
      </c>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row>
    <row r="77" spans="1:37" x14ac:dyDescent="0.2">
      <c r="A77" s="115" t="str">
        <f>'1. Budget Input'!A77</f>
        <v>Participant Stipends</v>
      </c>
      <c r="B77" s="82">
        <f>'1. Budget Input'!C77</f>
        <v>0</v>
      </c>
      <c r="C77" s="82">
        <f t="shared" si="9"/>
        <v>0</v>
      </c>
      <c r="D77" s="82">
        <f t="shared" si="10"/>
        <v>0</v>
      </c>
      <c r="E77" s="83">
        <f t="shared" si="11"/>
        <v>0</v>
      </c>
      <c r="F77" s="116"/>
      <c r="G77" s="523">
        <v>0</v>
      </c>
      <c r="H77" s="63">
        <v>0</v>
      </c>
      <c r="I77" s="164">
        <v>0</v>
      </c>
      <c r="J77" s="63">
        <v>0</v>
      </c>
      <c r="K77" s="164">
        <v>0</v>
      </c>
      <c r="L77" s="64">
        <v>0</v>
      </c>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row>
    <row r="78" spans="1:37" x14ac:dyDescent="0.2">
      <c r="A78" s="115" t="str">
        <f>'1. Budget Input'!A78</f>
        <v>Conferences &amp; Meetings</v>
      </c>
      <c r="B78" s="82">
        <f>'1. Budget Input'!C78</f>
        <v>0</v>
      </c>
      <c r="C78" s="82">
        <f t="shared" si="9"/>
        <v>0</v>
      </c>
      <c r="D78" s="82">
        <f t="shared" si="10"/>
        <v>0</v>
      </c>
      <c r="E78" s="83">
        <f t="shared" si="11"/>
        <v>0</v>
      </c>
      <c r="F78" s="116"/>
      <c r="G78" s="523">
        <v>0</v>
      </c>
      <c r="H78" s="63">
        <v>0</v>
      </c>
      <c r="I78" s="164">
        <v>0</v>
      </c>
      <c r="J78" s="63">
        <v>0</v>
      </c>
      <c r="K78" s="164">
        <v>0</v>
      </c>
      <c r="L78" s="64">
        <v>0</v>
      </c>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row>
    <row r="79" spans="1:37" x14ac:dyDescent="0.2">
      <c r="A79" s="115" t="str">
        <f>'1. Budget Input'!A79</f>
        <v>Other</v>
      </c>
      <c r="B79" s="82">
        <f>'1. Budget Input'!C79</f>
        <v>0</v>
      </c>
      <c r="C79" s="82">
        <f t="shared" si="9"/>
        <v>0</v>
      </c>
      <c r="D79" s="82">
        <f t="shared" si="10"/>
        <v>0</v>
      </c>
      <c r="E79" s="83">
        <f t="shared" si="11"/>
        <v>0</v>
      </c>
      <c r="F79" s="193"/>
      <c r="G79" s="523">
        <v>0</v>
      </c>
      <c r="H79" s="63">
        <v>0</v>
      </c>
      <c r="I79" s="164">
        <v>0</v>
      </c>
      <c r="J79" s="63">
        <v>0</v>
      </c>
      <c r="K79" s="164">
        <v>0</v>
      </c>
      <c r="L79" s="64">
        <v>0</v>
      </c>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row>
    <row r="80" spans="1:37" x14ac:dyDescent="0.2">
      <c r="A80" s="115" t="str">
        <f>'1. Budget Input'!A80</f>
        <v>Other</v>
      </c>
      <c r="B80" s="82">
        <f>'1. Budget Input'!C80</f>
        <v>0</v>
      </c>
      <c r="C80" s="82">
        <f t="shared" si="9"/>
        <v>0</v>
      </c>
      <c r="D80" s="82">
        <f t="shared" si="10"/>
        <v>0</v>
      </c>
      <c r="E80" s="83">
        <f t="shared" si="11"/>
        <v>0</v>
      </c>
      <c r="F80" s="193"/>
      <c r="G80" s="523">
        <v>0</v>
      </c>
      <c r="H80" s="63">
        <v>0</v>
      </c>
      <c r="I80" s="164">
        <v>0</v>
      </c>
      <c r="J80" s="63">
        <v>0</v>
      </c>
      <c r="K80" s="164">
        <v>0</v>
      </c>
      <c r="L80" s="64">
        <v>0</v>
      </c>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row>
    <row r="81" spans="1:37" x14ac:dyDescent="0.2">
      <c r="A81" s="115" t="str">
        <f>'1. Budget Input'!A81</f>
        <v>Other</v>
      </c>
      <c r="B81" s="82">
        <f>'1. Budget Input'!C81</f>
        <v>0</v>
      </c>
      <c r="C81" s="82">
        <f t="shared" si="9"/>
        <v>0</v>
      </c>
      <c r="D81" s="82">
        <f t="shared" si="10"/>
        <v>0</v>
      </c>
      <c r="E81" s="83">
        <f t="shared" si="11"/>
        <v>0</v>
      </c>
      <c r="F81" s="116"/>
      <c r="G81" s="523">
        <v>0</v>
      </c>
      <c r="H81" s="63">
        <v>0</v>
      </c>
      <c r="I81" s="164">
        <v>0</v>
      </c>
      <c r="J81" s="63">
        <v>0</v>
      </c>
      <c r="K81" s="164">
        <v>0</v>
      </c>
      <c r="L81" s="64">
        <v>0</v>
      </c>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row>
    <row r="82" spans="1:37" x14ac:dyDescent="0.2">
      <c r="A82" s="115" t="str">
        <f>'1. Budget Input'!A82</f>
        <v>Other</v>
      </c>
      <c r="B82" s="82">
        <f>'1. Budget Input'!C82</f>
        <v>0</v>
      </c>
      <c r="C82" s="82">
        <f t="shared" si="9"/>
        <v>0</v>
      </c>
      <c r="D82" s="82">
        <f t="shared" si="10"/>
        <v>0</v>
      </c>
      <c r="E82" s="83">
        <f t="shared" si="11"/>
        <v>0</v>
      </c>
      <c r="F82" s="116"/>
      <c r="G82" s="523">
        <v>0</v>
      </c>
      <c r="H82" s="63">
        <v>0</v>
      </c>
      <c r="I82" s="164">
        <v>0</v>
      </c>
      <c r="J82" s="63">
        <v>0</v>
      </c>
      <c r="K82" s="164">
        <v>0</v>
      </c>
      <c r="L82" s="64">
        <v>0</v>
      </c>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row>
    <row r="83" spans="1:37" x14ac:dyDescent="0.2">
      <c r="A83" s="115" t="str">
        <f>'1. Budget Input'!A83</f>
        <v>Other</v>
      </c>
      <c r="B83" s="82">
        <f>'1. Budget Input'!C83</f>
        <v>0</v>
      </c>
      <c r="C83" s="82">
        <f t="shared" si="9"/>
        <v>0</v>
      </c>
      <c r="D83" s="82">
        <f t="shared" si="10"/>
        <v>0</v>
      </c>
      <c r="E83" s="83">
        <f t="shared" si="11"/>
        <v>0</v>
      </c>
      <c r="F83" s="193"/>
      <c r="G83" s="523">
        <v>0</v>
      </c>
      <c r="H83" s="63">
        <v>0</v>
      </c>
      <c r="I83" s="164">
        <v>0</v>
      </c>
      <c r="J83" s="63">
        <v>0</v>
      </c>
      <c r="K83" s="164">
        <v>0</v>
      </c>
      <c r="L83" s="64">
        <v>0</v>
      </c>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row>
    <row r="84" spans="1:37" x14ac:dyDescent="0.2">
      <c r="A84" s="115" t="str">
        <f>'1. Budget Input'!A84</f>
        <v>Other</v>
      </c>
      <c r="B84" s="82">
        <f>'1. Budget Input'!C84</f>
        <v>0</v>
      </c>
      <c r="C84" s="82">
        <f t="shared" si="9"/>
        <v>0</v>
      </c>
      <c r="D84" s="82">
        <f t="shared" si="10"/>
        <v>0</v>
      </c>
      <c r="E84" s="83">
        <f t="shared" si="11"/>
        <v>0</v>
      </c>
      <c r="F84" s="198"/>
      <c r="G84" s="523">
        <v>0</v>
      </c>
      <c r="H84" s="63">
        <v>0</v>
      </c>
      <c r="I84" s="164">
        <v>0</v>
      </c>
      <c r="J84" s="63">
        <v>0</v>
      </c>
      <c r="K84" s="164">
        <v>0</v>
      </c>
      <c r="L84" s="64">
        <v>0</v>
      </c>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row>
    <row r="85" spans="1:37" x14ac:dyDescent="0.2">
      <c r="A85" s="115" t="str">
        <f>'1. Budget Input'!A85</f>
        <v>Other</v>
      </c>
      <c r="B85" s="82">
        <f>'1. Budget Input'!C85</f>
        <v>0</v>
      </c>
      <c r="C85" s="82">
        <f t="shared" si="9"/>
        <v>0</v>
      </c>
      <c r="D85" s="82">
        <f t="shared" si="10"/>
        <v>0</v>
      </c>
      <c r="E85" s="83">
        <f t="shared" si="11"/>
        <v>0</v>
      </c>
      <c r="F85" s="116"/>
      <c r="G85" s="523">
        <v>0</v>
      </c>
      <c r="H85" s="63">
        <v>0</v>
      </c>
      <c r="I85" s="164">
        <v>0</v>
      </c>
      <c r="J85" s="63">
        <v>0</v>
      </c>
      <c r="K85" s="164">
        <v>0</v>
      </c>
      <c r="L85" s="64">
        <v>0</v>
      </c>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row>
    <row r="86" spans="1:37" x14ac:dyDescent="0.2">
      <c r="A86" s="115" t="str">
        <f>'1. Budget Input'!A86</f>
        <v>Other</v>
      </c>
      <c r="B86" s="82">
        <f>'1. Budget Input'!C86</f>
        <v>0</v>
      </c>
      <c r="C86" s="82">
        <f t="shared" si="9"/>
        <v>0</v>
      </c>
      <c r="D86" s="82">
        <f t="shared" si="10"/>
        <v>0</v>
      </c>
      <c r="E86" s="83">
        <f t="shared" si="11"/>
        <v>0</v>
      </c>
      <c r="F86" s="116"/>
      <c r="G86" s="523">
        <v>0</v>
      </c>
      <c r="H86" s="63">
        <v>0</v>
      </c>
      <c r="I86" s="164">
        <v>0</v>
      </c>
      <c r="J86" s="63">
        <v>0</v>
      </c>
      <c r="K86" s="164">
        <v>0</v>
      </c>
      <c r="L86" s="64">
        <v>0</v>
      </c>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row>
    <row r="87" spans="1:37" x14ac:dyDescent="0.2">
      <c r="A87" s="115" t="str">
        <f>'1. Budget Input'!A87</f>
        <v>Other</v>
      </c>
      <c r="B87" s="82">
        <f>'1. Budget Input'!C87</f>
        <v>0</v>
      </c>
      <c r="C87" s="82">
        <f t="shared" si="9"/>
        <v>0</v>
      </c>
      <c r="D87" s="82">
        <f t="shared" si="10"/>
        <v>0</v>
      </c>
      <c r="E87" s="83">
        <f t="shared" si="11"/>
        <v>0</v>
      </c>
      <c r="F87" s="116"/>
      <c r="G87" s="523">
        <v>0</v>
      </c>
      <c r="H87" s="63">
        <v>0</v>
      </c>
      <c r="I87" s="164">
        <v>0</v>
      </c>
      <c r="J87" s="63">
        <v>0</v>
      </c>
      <c r="K87" s="164">
        <v>0</v>
      </c>
      <c r="L87" s="64">
        <v>0</v>
      </c>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row>
    <row r="88" spans="1:37" x14ac:dyDescent="0.2">
      <c r="A88" s="115" t="str">
        <f>'1. Budget Input'!A88</f>
        <v>Other</v>
      </c>
      <c r="B88" s="82">
        <f>'1. Budget Input'!C88</f>
        <v>0</v>
      </c>
      <c r="C88" s="82">
        <f t="shared" si="9"/>
        <v>0</v>
      </c>
      <c r="D88" s="82">
        <f t="shared" si="10"/>
        <v>0</v>
      </c>
      <c r="E88" s="83">
        <f t="shared" si="11"/>
        <v>0</v>
      </c>
      <c r="F88" s="193"/>
      <c r="G88" s="523">
        <v>0</v>
      </c>
      <c r="H88" s="63">
        <v>0</v>
      </c>
      <c r="I88" s="164">
        <v>0</v>
      </c>
      <c r="J88" s="63">
        <v>0</v>
      </c>
      <c r="K88" s="164">
        <v>0</v>
      </c>
      <c r="L88" s="64">
        <v>0</v>
      </c>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row>
    <row r="89" spans="1:37" x14ac:dyDescent="0.2">
      <c r="A89" s="115" t="str">
        <f>'1. Budget Input'!A89</f>
        <v>Other</v>
      </c>
      <c r="B89" s="82">
        <f>'1. Budget Input'!C89</f>
        <v>0</v>
      </c>
      <c r="C89" s="82">
        <f t="shared" si="9"/>
        <v>0</v>
      </c>
      <c r="D89" s="82">
        <f t="shared" si="10"/>
        <v>0</v>
      </c>
      <c r="E89" s="83">
        <f t="shared" si="11"/>
        <v>0</v>
      </c>
      <c r="F89" s="193"/>
      <c r="G89" s="523">
        <v>0</v>
      </c>
      <c r="H89" s="63">
        <v>0</v>
      </c>
      <c r="I89" s="164">
        <v>0</v>
      </c>
      <c r="J89" s="63">
        <v>0</v>
      </c>
      <c r="K89" s="164">
        <v>0</v>
      </c>
      <c r="L89" s="64">
        <v>0</v>
      </c>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row>
    <row r="90" spans="1:37" x14ac:dyDescent="0.2">
      <c r="A90" s="115" t="str">
        <f>'1. Budget Input'!A90</f>
        <v>Other</v>
      </c>
      <c r="B90" s="82">
        <f>'1. Budget Input'!C90</f>
        <v>0</v>
      </c>
      <c r="C90" s="82">
        <f t="shared" si="9"/>
        <v>0</v>
      </c>
      <c r="D90" s="82">
        <f t="shared" si="10"/>
        <v>0</v>
      </c>
      <c r="E90" s="83">
        <f t="shared" si="11"/>
        <v>0</v>
      </c>
      <c r="F90" s="116"/>
      <c r="G90" s="523">
        <v>0</v>
      </c>
      <c r="H90" s="63">
        <v>0</v>
      </c>
      <c r="I90" s="164">
        <v>0</v>
      </c>
      <c r="J90" s="63">
        <v>0</v>
      </c>
      <c r="K90" s="164">
        <v>0</v>
      </c>
      <c r="L90" s="64">
        <v>0</v>
      </c>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row>
    <row r="91" spans="1:37" x14ac:dyDescent="0.2">
      <c r="A91" s="115" t="str">
        <f>'1. Budget Input'!A91</f>
        <v>Other</v>
      </c>
      <c r="B91" s="82">
        <f>'1. Budget Input'!C91</f>
        <v>0</v>
      </c>
      <c r="C91" s="82">
        <f t="shared" si="9"/>
        <v>0</v>
      </c>
      <c r="D91" s="82">
        <f t="shared" si="10"/>
        <v>0</v>
      </c>
      <c r="E91" s="83">
        <f t="shared" si="11"/>
        <v>0</v>
      </c>
      <c r="F91" s="116"/>
      <c r="G91" s="523">
        <v>0</v>
      </c>
      <c r="H91" s="63">
        <v>0</v>
      </c>
      <c r="I91" s="164">
        <v>0</v>
      </c>
      <c r="J91" s="63">
        <v>0</v>
      </c>
      <c r="K91" s="164">
        <v>0</v>
      </c>
      <c r="L91" s="64">
        <v>0</v>
      </c>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row>
    <row r="92" spans="1:37" x14ac:dyDescent="0.2">
      <c r="A92" s="115" t="str">
        <f>'1. Budget Input'!A92</f>
        <v>Other</v>
      </c>
      <c r="B92" s="82">
        <f>'1. Budget Input'!C92</f>
        <v>0</v>
      </c>
      <c r="C92" s="82">
        <f t="shared" si="9"/>
        <v>0</v>
      </c>
      <c r="D92" s="82">
        <f t="shared" si="10"/>
        <v>0</v>
      </c>
      <c r="E92" s="83">
        <f t="shared" si="11"/>
        <v>0</v>
      </c>
      <c r="F92" s="193"/>
      <c r="G92" s="523">
        <v>0</v>
      </c>
      <c r="H92" s="63">
        <v>0</v>
      </c>
      <c r="I92" s="164">
        <v>0</v>
      </c>
      <c r="J92" s="63">
        <v>0</v>
      </c>
      <c r="K92" s="164">
        <v>0</v>
      </c>
      <c r="L92" s="64">
        <v>0</v>
      </c>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row>
    <row r="93" spans="1:37" x14ac:dyDescent="0.2">
      <c r="A93" s="115" t="str">
        <f>'1. Budget Input'!A93</f>
        <v>Other</v>
      </c>
      <c r="B93" s="82">
        <f>'1. Budget Input'!C93</f>
        <v>0</v>
      </c>
      <c r="C93" s="82">
        <f t="shared" si="9"/>
        <v>0</v>
      </c>
      <c r="D93" s="82">
        <f t="shared" si="10"/>
        <v>0</v>
      </c>
      <c r="E93" s="83">
        <f t="shared" si="11"/>
        <v>0</v>
      </c>
      <c r="F93" s="198"/>
      <c r="G93" s="523">
        <v>0</v>
      </c>
      <c r="H93" s="63">
        <v>0</v>
      </c>
      <c r="I93" s="164">
        <v>0</v>
      </c>
      <c r="J93" s="63">
        <v>0</v>
      </c>
      <c r="K93" s="164">
        <v>0</v>
      </c>
      <c r="L93" s="64">
        <v>0</v>
      </c>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row>
    <row r="94" spans="1:37" hidden="1" outlineLevel="1" x14ac:dyDescent="0.2">
      <c r="A94" s="115" t="str">
        <f>'1. Budget Input'!A94</f>
        <v>Other</v>
      </c>
      <c r="B94" s="82">
        <f>'1. Budget Input'!C94</f>
        <v>0</v>
      </c>
      <c r="C94" s="82">
        <f t="shared" si="9"/>
        <v>0</v>
      </c>
      <c r="D94" s="82">
        <f t="shared" si="10"/>
        <v>0</v>
      </c>
      <c r="E94" s="83">
        <f t="shared" si="11"/>
        <v>0</v>
      </c>
      <c r="F94" s="116"/>
      <c r="G94" s="523">
        <v>0</v>
      </c>
      <c r="H94" s="63">
        <v>0</v>
      </c>
      <c r="I94" s="164">
        <v>0</v>
      </c>
      <c r="J94" s="63">
        <v>0</v>
      </c>
      <c r="K94" s="164">
        <v>0</v>
      </c>
      <c r="L94" s="64">
        <v>0</v>
      </c>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row>
    <row r="95" spans="1:37" hidden="1" outlineLevel="1" x14ac:dyDescent="0.2">
      <c r="A95" s="115" t="str">
        <f>'1. Budget Input'!A95</f>
        <v>Other</v>
      </c>
      <c r="B95" s="82">
        <f>'1. Budget Input'!C95</f>
        <v>0</v>
      </c>
      <c r="C95" s="82">
        <f t="shared" si="9"/>
        <v>0</v>
      </c>
      <c r="D95" s="82">
        <f t="shared" si="10"/>
        <v>0</v>
      </c>
      <c r="E95" s="83">
        <f t="shared" si="11"/>
        <v>0</v>
      </c>
      <c r="F95" s="116"/>
      <c r="G95" s="523">
        <v>0</v>
      </c>
      <c r="H95" s="63">
        <v>0</v>
      </c>
      <c r="I95" s="164">
        <v>0</v>
      </c>
      <c r="J95" s="63">
        <v>0</v>
      </c>
      <c r="K95" s="164">
        <v>0</v>
      </c>
      <c r="L95" s="64">
        <v>0</v>
      </c>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row>
    <row r="96" spans="1:37" hidden="1" outlineLevel="1" x14ac:dyDescent="0.2">
      <c r="A96" s="115" t="str">
        <f>'1. Budget Input'!A96</f>
        <v>Other</v>
      </c>
      <c r="B96" s="82">
        <f>'1. Budget Input'!C96</f>
        <v>0</v>
      </c>
      <c r="C96" s="82">
        <f t="shared" si="9"/>
        <v>0</v>
      </c>
      <c r="D96" s="82">
        <f t="shared" si="10"/>
        <v>0</v>
      </c>
      <c r="E96" s="83">
        <f t="shared" si="11"/>
        <v>0</v>
      </c>
      <c r="F96" s="116"/>
      <c r="G96" s="523">
        <v>0</v>
      </c>
      <c r="H96" s="63">
        <v>0</v>
      </c>
      <c r="I96" s="164">
        <v>0</v>
      </c>
      <c r="J96" s="63">
        <v>0</v>
      </c>
      <c r="K96" s="164">
        <v>0</v>
      </c>
      <c r="L96" s="64">
        <v>0</v>
      </c>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row>
    <row r="97" spans="1:37" hidden="1" outlineLevel="1" x14ac:dyDescent="0.2">
      <c r="A97" s="115" t="str">
        <f>'1. Budget Input'!A97</f>
        <v>Other</v>
      </c>
      <c r="B97" s="82">
        <f>'1. Budget Input'!C97</f>
        <v>0</v>
      </c>
      <c r="C97" s="82">
        <f t="shared" si="9"/>
        <v>0</v>
      </c>
      <c r="D97" s="82">
        <f t="shared" si="10"/>
        <v>0</v>
      </c>
      <c r="E97" s="83">
        <f t="shared" si="11"/>
        <v>0</v>
      </c>
      <c r="F97" s="193"/>
      <c r="G97" s="523">
        <v>0</v>
      </c>
      <c r="H97" s="63">
        <v>0</v>
      </c>
      <c r="I97" s="164">
        <v>0</v>
      </c>
      <c r="J97" s="63">
        <v>0</v>
      </c>
      <c r="K97" s="164">
        <v>0</v>
      </c>
      <c r="L97" s="64">
        <v>0</v>
      </c>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row>
    <row r="98" spans="1:37" hidden="1" outlineLevel="1" x14ac:dyDescent="0.2">
      <c r="A98" s="115" t="str">
        <f>'1. Budget Input'!A98</f>
        <v>Other</v>
      </c>
      <c r="B98" s="82">
        <f>'1. Budget Input'!C98</f>
        <v>0</v>
      </c>
      <c r="C98" s="82">
        <f t="shared" si="9"/>
        <v>0</v>
      </c>
      <c r="D98" s="82">
        <f t="shared" si="10"/>
        <v>0</v>
      </c>
      <c r="E98" s="83">
        <f t="shared" si="11"/>
        <v>0</v>
      </c>
      <c r="F98" s="193"/>
      <c r="G98" s="523">
        <v>0</v>
      </c>
      <c r="H98" s="63">
        <v>0</v>
      </c>
      <c r="I98" s="164">
        <v>0</v>
      </c>
      <c r="J98" s="63">
        <v>0</v>
      </c>
      <c r="K98" s="164">
        <v>0</v>
      </c>
      <c r="L98" s="64">
        <v>0</v>
      </c>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row>
    <row r="99" spans="1:37" hidden="1" outlineLevel="1" x14ac:dyDescent="0.2">
      <c r="A99" s="115" t="str">
        <f>'1. Budget Input'!A99</f>
        <v>Other</v>
      </c>
      <c r="B99" s="82">
        <f>'1. Budget Input'!C99</f>
        <v>0</v>
      </c>
      <c r="C99" s="82">
        <f t="shared" si="9"/>
        <v>0</v>
      </c>
      <c r="D99" s="82">
        <f t="shared" si="10"/>
        <v>0</v>
      </c>
      <c r="E99" s="83">
        <f t="shared" si="11"/>
        <v>0</v>
      </c>
      <c r="F99" s="116"/>
      <c r="G99" s="523">
        <v>0</v>
      </c>
      <c r="H99" s="63">
        <v>0</v>
      </c>
      <c r="I99" s="164">
        <v>0</v>
      </c>
      <c r="J99" s="63">
        <v>0</v>
      </c>
      <c r="K99" s="164">
        <v>0</v>
      </c>
      <c r="L99" s="64">
        <v>0</v>
      </c>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row>
    <row r="100" spans="1:37" hidden="1" outlineLevel="1" x14ac:dyDescent="0.2">
      <c r="A100" s="115" t="str">
        <f>'1. Budget Input'!A100</f>
        <v>Other</v>
      </c>
      <c r="B100" s="82">
        <f>'1. Budget Input'!C100</f>
        <v>0</v>
      </c>
      <c r="C100" s="82">
        <f t="shared" si="9"/>
        <v>0</v>
      </c>
      <c r="D100" s="82">
        <f t="shared" si="10"/>
        <v>0</v>
      </c>
      <c r="E100" s="83">
        <f t="shared" si="11"/>
        <v>0</v>
      </c>
      <c r="F100" s="116"/>
      <c r="G100" s="523">
        <v>0</v>
      </c>
      <c r="H100" s="63">
        <v>0</v>
      </c>
      <c r="I100" s="164">
        <v>0</v>
      </c>
      <c r="J100" s="63">
        <v>0</v>
      </c>
      <c r="K100" s="164">
        <v>0</v>
      </c>
      <c r="L100" s="64">
        <v>0</v>
      </c>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row>
    <row r="101" spans="1:37" hidden="1" outlineLevel="1" x14ac:dyDescent="0.2">
      <c r="A101" s="115" t="str">
        <f>'1. Budget Input'!A101</f>
        <v>Other</v>
      </c>
      <c r="B101" s="82">
        <f>'1. Budget Input'!C101</f>
        <v>0</v>
      </c>
      <c r="C101" s="82">
        <f t="shared" si="9"/>
        <v>0</v>
      </c>
      <c r="D101" s="82">
        <f t="shared" si="10"/>
        <v>0</v>
      </c>
      <c r="E101" s="83">
        <f t="shared" si="11"/>
        <v>0</v>
      </c>
      <c r="F101" s="193"/>
      <c r="G101" s="523">
        <v>0</v>
      </c>
      <c r="H101" s="63">
        <v>0</v>
      </c>
      <c r="I101" s="164">
        <v>0</v>
      </c>
      <c r="J101" s="63">
        <v>0</v>
      </c>
      <c r="K101" s="164">
        <v>0</v>
      </c>
      <c r="L101" s="64">
        <v>0</v>
      </c>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row>
    <row r="102" spans="1:37" hidden="1" outlineLevel="1" x14ac:dyDescent="0.2">
      <c r="A102" s="115" t="str">
        <f>'1. Budget Input'!A102</f>
        <v>Other</v>
      </c>
      <c r="B102" s="82">
        <f>'1. Budget Input'!C102</f>
        <v>0</v>
      </c>
      <c r="C102" s="82">
        <f t="shared" si="9"/>
        <v>0</v>
      </c>
      <c r="D102" s="82">
        <f t="shared" si="10"/>
        <v>0</v>
      </c>
      <c r="E102" s="83">
        <f t="shared" si="11"/>
        <v>0</v>
      </c>
      <c r="F102" s="116"/>
      <c r="G102" s="523">
        <v>0</v>
      </c>
      <c r="H102" s="63">
        <v>0</v>
      </c>
      <c r="I102" s="164">
        <v>0</v>
      </c>
      <c r="J102" s="63">
        <v>0</v>
      </c>
      <c r="K102" s="164">
        <v>0</v>
      </c>
      <c r="L102" s="64">
        <v>0</v>
      </c>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row>
    <row r="103" spans="1:37" hidden="1" outlineLevel="1" x14ac:dyDescent="0.2">
      <c r="A103" s="115" t="str">
        <f>'1. Budget Input'!A103</f>
        <v>Other</v>
      </c>
      <c r="B103" s="82">
        <f>'1. Budget Input'!C103</f>
        <v>0</v>
      </c>
      <c r="C103" s="82">
        <f t="shared" si="9"/>
        <v>0</v>
      </c>
      <c r="D103" s="82">
        <f t="shared" si="10"/>
        <v>0</v>
      </c>
      <c r="E103" s="83">
        <f t="shared" si="11"/>
        <v>0</v>
      </c>
      <c r="F103" s="193"/>
      <c r="G103" s="523">
        <v>0</v>
      </c>
      <c r="H103" s="63">
        <v>0</v>
      </c>
      <c r="I103" s="164">
        <v>0</v>
      </c>
      <c r="J103" s="63">
        <v>0</v>
      </c>
      <c r="K103" s="164">
        <v>0</v>
      </c>
      <c r="L103" s="64">
        <v>0</v>
      </c>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row>
    <row r="104" spans="1:37" hidden="1" collapsed="1" x14ac:dyDescent="0.2">
      <c r="A104" s="76" t="str">
        <f>'1. Budget Input'!A102</f>
        <v>Other</v>
      </c>
      <c r="B104" s="82">
        <f>'1. Budget Input'!C104</f>
        <v>0</v>
      </c>
      <c r="C104" s="82">
        <f>B104*(1+G104)</f>
        <v>0</v>
      </c>
      <c r="D104" s="82">
        <f>C104*(1+I104)</f>
        <v>0</v>
      </c>
      <c r="E104" s="82">
        <f>D104*(1+K104)</f>
        <v>0</v>
      </c>
      <c r="F104" s="116"/>
      <c r="G104" s="164">
        <v>0.02</v>
      </c>
      <c r="H104" s="164"/>
      <c r="I104" s="164">
        <v>0.02</v>
      </c>
      <c r="J104" s="484"/>
      <c r="K104" s="165">
        <v>0.02</v>
      </c>
      <c r="L104" s="50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row>
    <row r="105" spans="1:37" x14ac:dyDescent="0.2">
      <c r="A105" s="582" t="str">
        <f>'1. Budget Input'!A104</f>
        <v>Support Total</v>
      </c>
      <c r="B105" s="190">
        <f>'1. Budget Input'!C104</f>
        <v>0</v>
      </c>
      <c r="C105" s="190">
        <f>SUM(C93:C104)</f>
        <v>0</v>
      </c>
      <c r="D105" s="190">
        <f>SUM(D93:D104)</f>
        <v>0</v>
      </c>
      <c r="E105" s="191">
        <f>SUM(E93:E104)</f>
        <v>0</v>
      </c>
      <c r="F105" s="106"/>
      <c r="G105" s="583"/>
      <c r="H105" s="210"/>
      <c r="I105" s="210"/>
      <c r="J105" s="485"/>
      <c r="K105" s="210"/>
      <c r="L105" s="507"/>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row>
    <row r="106" spans="1:37" ht="2.25" customHeight="1" x14ac:dyDescent="0.2">
      <c r="A106" s="76">
        <f>'1. Budget Input'!A105</f>
        <v>0</v>
      </c>
      <c r="B106" s="80"/>
      <c r="C106" s="80"/>
      <c r="D106" s="80"/>
      <c r="E106" s="81"/>
      <c r="F106" s="113"/>
      <c r="G106" s="546"/>
      <c r="H106" s="166"/>
      <c r="I106" s="166"/>
      <c r="J106" s="486"/>
      <c r="K106" s="166"/>
      <c r="L106" s="512"/>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row>
    <row r="107" spans="1:37" hidden="1" outlineLevel="1" x14ac:dyDescent="0.2">
      <c r="A107" s="76" t="str">
        <f>'1. Budget Input'!A106</f>
        <v>Other Expenses</v>
      </c>
      <c r="B107" s="82"/>
      <c r="C107" s="63"/>
      <c r="D107" s="63"/>
      <c r="E107" s="64"/>
      <c r="F107" s="113"/>
      <c r="G107" s="523"/>
      <c r="H107" s="164"/>
      <c r="I107" s="164"/>
      <c r="J107" s="484"/>
      <c r="K107" s="164"/>
      <c r="L107" s="50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row>
    <row r="108" spans="1:37" hidden="1" outlineLevel="1" x14ac:dyDescent="0.2">
      <c r="A108" s="115" t="str">
        <f>'1. Budget Input'!A107</f>
        <v>Other</v>
      </c>
      <c r="B108" s="82">
        <f>'1. Budget Input'!C107</f>
        <v>0</v>
      </c>
      <c r="C108" s="82">
        <f t="shared" ref="C108:C113" si="12">IF(G108=0,(B108+H108),B108*(1+G108))</f>
        <v>0</v>
      </c>
      <c r="D108" s="82">
        <f t="shared" ref="D108:D113" si="13">IF(I108=0,(C108+J108),C108*(1+I108))</f>
        <v>0</v>
      </c>
      <c r="E108" s="83">
        <f t="shared" ref="E108:E113" si="14">IF(K108=0,(D108+L108),D108*(1+K108))</f>
        <v>0</v>
      </c>
      <c r="F108" s="198"/>
      <c r="G108" s="523">
        <v>0</v>
      </c>
      <c r="H108" s="63">
        <v>0</v>
      </c>
      <c r="I108" s="164">
        <v>0</v>
      </c>
      <c r="J108" s="63">
        <v>0</v>
      </c>
      <c r="K108" s="164">
        <v>0</v>
      </c>
      <c r="L108" s="547">
        <v>0</v>
      </c>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row>
    <row r="109" spans="1:37" hidden="1" outlineLevel="1" x14ac:dyDescent="0.2">
      <c r="A109" s="115" t="str">
        <f>'1. Budget Input'!A108</f>
        <v>Other</v>
      </c>
      <c r="B109" s="82">
        <f>'1. Budget Input'!C108</f>
        <v>0</v>
      </c>
      <c r="C109" s="82">
        <f t="shared" si="12"/>
        <v>0</v>
      </c>
      <c r="D109" s="82">
        <f t="shared" si="13"/>
        <v>0</v>
      </c>
      <c r="E109" s="83">
        <f t="shared" si="14"/>
        <v>0</v>
      </c>
      <c r="F109" s="193"/>
      <c r="G109" s="523">
        <v>0</v>
      </c>
      <c r="H109" s="63">
        <v>0</v>
      </c>
      <c r="I109" s="164">
        <v>0</v>
      </c>
      <c r="J109" s="63">
        <v>0</v>
      </c>
      <c r="K109" s="164">
        <v>0</v>
      </c>
      <c r="L109" s="64">
        <v>0</v>
      </c>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row>
    <row r="110" spans="1:37" hidden="1" outlineLevel="1" x14ac:dyDescent="0.2">
      <c r="A110" s="115" t="str">
        <f>'1. Budget Input'!A109</f>
        <v>Other</v>
      </c>
      <c r="B110" s="82">
        <f>'1. Budget Input'!C109</f>
        <v>0</v>
      </c>
      <c r="C110" s="82">
        <f t="shared" si="12"/>
        <v>0</v>
      </c>
      <c r="D110" s="82">
        <f t="shared" si="13"/>
        <v>0</v>
      </c>
      <c r="E110" s="83">
        <f t="shared" si="14"/>
        <v>0</v>
      </c>
      <c r="F110" s="193"/>
      <c r="G110" s="523">
        <v>0</v>
      </c>
      <c r="H110" s="63">
        <v>0</v>
      </c>
      <c r="I110" s="164">
        <v>0</v>
      </c>
      <c r="J110" s="63">
        <v>0</v>
      </c>
      <c r="K110" s="164">
        <v>0</v>
      </c>
      <c r="L110" s="64">
        <v>0</v>
      </c>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row>
    <row r="111" spans="1:37" hidden="1" outlineLevel="1" x14ac:dyDescent="0.2">
      <c r="A111" s="115" t="str">
        <f>'1. Budget Input'!A110</f>
        <v>Other</v>
      </c>
      <c r="B111" s="82">
        <f>'1. Budget Input'!C110</f>
        <v>0</v>
      </c>
      <c r="C111" s="82">
        <f t="shared" si="12"/>
        <v>0</v>
      </c>
      <c r="D111" s="82">
        <f t="shared" si="13"/>
        <v>0</v>
      </c>
      <c r="E111" s="83">
        <f t="shared" si="14"/>
        <v>0</v>
      </c>
      <c r="F111" s="193"/>
      <c r="G111" s="523">
        <v>0</v>
      </c>
      <c r="H111" s="63">
        <v>0</v>
      </c>
      <c r="I111" s="164">
        <v>0</v>
      </c>
      <c r="J111" s="63">
        <v>0</v>
      </c>
      <c r="K111" s="164">
        <v>0</v>
      </c>
      <c r="L111" s="64">
        <v>0</v>
      </c>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row>
    <row r="112" spans="1:37" hidden="1" outlineLevel="1" x14ac:dyDescent="0.2">
      <c r="A112" s="115" t="str">
        <f>'1. Budget Input'!A111</f>
        <v>Other</v>
      </c>
      <c r="B112" s="82">
        <f>'1. Budget Input'!C111</f>
        <v>0</v>
      </c>
      <c r="C112" s="82">
        <f t="shared" si="12"/>
        <v>0</v>
      </c>
      <c r="D112" s="82">
        <f t="shared" si="13"/>
        <v>0</v>
      </c>
      <c r="E112" s="83">
        <f t="shared" si="14"/>
        <v>0</v>
      </c>
      <c r="F112" s="116"/>
      <c r="G112" s="523">
        <v>0</v>
      </c>
      <c r="H112" s="63">
        <v>0</v>
      </c>
      <c r="I112" s="164">
        <v>0</v>
      </c>
      <c r="J112" s="63">
        <v>0</v>
      </c>
      <c r="K112" s="164">
        <v>0</v>
      </c>
      <c r="L112" s="64">
        <v>0</v>
      </c>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row>
    <row r="113" spans="1:37" collapsed="1" x14ac:dyDescent="0.2">
      <c r="A113" s="352" t="str">
        <f>'1. Budget Input'!A112</f>
        <v>For additional rows, copy existing rows above and insert above this line, AND add additional rows to tabs for Scenarios 1-3</v>
      </c>
      <c r="B113" s="144">
        <f>'1. Budget Input'!C112</f>
        <v>0</v>
      </c>
      <c r="C113" s="82">
        <f t="shared" si="12"/>
        <v>0</v>
      </c>
      <c r="D113" s="82">
        <f t="shared" si="13"/>
        <v>0</v>
      </c>
      <c r="E113" s="83">
        <f t="shared" si="14"/>
        <v>0</v>
      </c>
      <c r="F113" s="117"/>
      <c r="G113" s="524">
        <v>0</v>
      </c>
      <c r="H113" s="192">
        <v>0</v>
      </c>
      <c r="I113" s="236">
        <v>0</v>
      </c>
      <c r="J113" s="192">
        <v>0</v>
      </c>
      <c r="K113" s="236">
        <v>0</v>
      </c>
      <c r="L113" s="506">
        <v>0</v>
      </c>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row>
    <row r="114" spans="1:37" x14ac:dyDescent="0.2">
      <c r="A114" s="351" t="str">
        <f>'1. Budget Input'!A113</f>
        <v>Other Expenses Total</v>
      </c>
      <c r="B114" s="66">
        <f>'1. Budget Input'!C113</f>
        <v>0</v>
      </c>
      <c r="C114" s="66">
        <f>SUM(C108:C113)</f>
        <v>0</v>
      </c>
      <c r="D114" s="66">
        <f>SUM(D108:D113)</f>
        <v>0</v>
      </c>
      <c r="E114" s="67">
        <f>SUM(E108:E113)</f>
        <v>0</v>
      </c>
      <c r="F114" s="106"/>
      <c r="G114" s="520"/>
      <c r="H114" s="491"/>
      <c r="I114" s="491"/>
      <c r="J114" s="491"/>
      <c r="K114" s="491"/>
      <c r="L114" s="507"/>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row>
    <row r="115" spans="1:37" ht="1.5" customHeight="1" x14ac:dyDescent="0.2">
      <c r="A115" s="76">
        <f>'1. Budget Input'!A114</f>
        <v>0</v>
      </c>
      <c r="B115" s="80">
        <f>'1. Budget Input'!C114</f>
        <v>0</v>
      </c>
      <c r="C115" s="80"/>
      <c r="D115" s="80"/>
      <c r="E115" s="81"/>
      <c r="F115" s="113"/>
      <c r="G115" s="527"/>
      <c r="H115" s="277"/>
      <c r="I115" s="277"/>
      <c r="J115" s="277"/>
      <c r="K115" s="277"/>
      <c r="L115" s="512"/>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row>
    <row r="116" spans="1:37" x14ac:dyDescent="0.2">
      <c r="A116" s="215" t="str">
        <f>'1. Budget Input'!A115</f>
        <v>Total Expenses</v>
      </c>
      <c r="B116" s="216">
        <f>SUM(B40,B57,B72,B105,B114)</f>
        <v>0</v>
      </c>
      <c r="C116" s="216">
        <f>SUM(C40,C57,C72,C105,C114)</f>
        <v>0</v>
      </c>
      <c r="D116" s="216">
        <f>SUM(D40,D57,D72,D105,D114)</f>
        <v>0</v>
      </c>
      <c r="E116" s="216">
        <f>SUM(E40,E57,E72,E105,E114)</f>
        <v>0</v>
      </c>
      <c r="F116" s="218"/>
      <c r="G116" s="543"/>
      <c r="H116" s="544"/>
      <c r="I116" s="544"/>
      <c r="J116" s="544"/>
      <c r="K116" s="544"/>
      <c r="L116" s="545"/>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row>
    <row r="117" spans="1:37" x14ac:dyDescent="0.2">
      <c r="A117" s="219" t="str">
        <f>'1. Budget Input'!A116</f>
        <v>Operating Surplus (Deficit)</v>
      </c>
      <c r="B117" s="220">
        <f>'1. Budget Input'!C116</f>
        <v>0</v>
      </c>
      <c r="C117" s="220">
        <f>C23-C116</f>
        <v>0</v>
      </c>
      <c r="D117" s="220">
        <f>D23-D116</f>
        <v>0</v>
      </c>
      <c r="E117" s="220">
        <f>E23-E116</f>
        <v>0</v>
      </c>
      <c r="F117" s="240"/>
      <c r="G117" s="528"/>
      <c r="H117" s="496"/>
      <c r="I117" s="496"/>
      <c r="J117" s="496"/>
      <c r="K117" s="496"/>
      <c r="L117" s="515"/>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row>
    <row r="118" spans="1:37" x14ac:dyDescent="0.2">
      <c r="A118" s="222" t="str">
        <f>'1. Budget Input'!A117</f>
        <v>As a % of Operating Expenses</v>
      </c>
      <c r="B118" s="223" t="str">
        <f>'1. Budget Input'!C117</f>
        <v/>
      </c>
      <c r="C118" s="223" t="str">
        <f>IF(C$117&lt;&gt;0,C$117/C$116,"")</f>
        <v/>
      </c>
      <c r="D118" s="223" t="str">
        <f>IF(D117&lt;&gt;0,D117/D116,"")</f>
        <v/>
      </c>
      <c r="E118" s="223" t="str">
        <f>IF(E117&lt;&gt;0,E117/E116,"")</f>
        <v/>
      </c>
      <c r="F118" s="224" t="s">
        <v>129</v>
      </c>
      <c r="G118" s="534"/>
      <c r="H118" s="535"/>
      <c r="I118" s="535"/>
      <c r="J118" s="535"/>
      <c r="K118" s="535"/>
      <c r="L118" s="536"/>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row>
    <row r="119" spans="1:37" x14ac:dyDescent="0.2">
      <c r="A119" s="206" t="s">
        <v>206</v>
      </c>
      <c r="B119" s="207"/>
      <c r="C119" s="207" t="e">
        <f>((C$23-B$23)/(B$23))</f>
        <v>#DIV/0!</v>
      </c>
      <c r="D119" s="207" t="e">
        <f>((D$23-C$23)/(C$23))</f>
        <v>#DIV/0!</v>
      </c>
      <c r="E119" s="207" t="e">
        <f>((E$23-D$23)/(D$23))</f>
        <v>#DIV/0!</v>
      </c>
      <c r="F119" s="208"/>
      <c r="G119" s="529"/>
      <c r="H119" s="497"/>
      <c r="I119" s="497"/>
      <c r="J119" s="497"/>
      <c r="K119" s="497"/>
      <c r="L119" s="516"/>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row>
    <row r="120" spans="1:37" ht="13.5" thickBot="1" x14ac:dyDescent="0.25">
      <c r="A120" s="234" t="s">
        <v>207</v>
      </c>
      <c r="B120" s="207"/>
      <c r="C120" s="207" t="e">
        <f>(C$116-B$116)/B$116</f>
        <v>#DIV/0!</v>
      </c>
      <c r="D120" s="207" t="e">
        <f>(D$116-C$116)/C$116</f>
        <v>#DIV/0!</v>
      </c>
      <c r="E120" s="207" t="e">
        <f>(E$116-D$116)/D$116</f>
        <v>#DIV/0!</v>
      </c>
      <c r="F120" s="353"/>
      <c r="G120" s="529"/>
      <c r="H120" s="497"/>
      <c r="I120" s="497"/>
      <c r="J120" s="497"/>
      <c r="K120" s="497"/>
      <c r="L120" s="516"/>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row>
    <row r="121" spans="1:37" ht="15.75" x14ac:dyDescent="0.25">
      <c r="A121" s="558" t="str">
        <f>'1. Budget Input'!A118</f>
        <v>Non-Operating Activity</v>
      </c>
      <c r="B121" s="53"/>
      <c r="C121" s="53"/>
      <c r="D121" s="53"/>
      <c r="E121" s="54"/>
      <c r="F121" s="104"/>
      <c r="G121" s="530"/>
      <c r="H121" s="498"/>
      <c r="I121" s="498"/>
      <c r="J121" s="498"/>
      <c r="K121" s="498"/>
      <c r="L121" s="517"/>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row>
    <row r="122" spans="1:37" x14ac:dyDescent="0.2">
      <c r="A122" s="537" t="str">
        <f>'1. Budget Input'!A119</f>
        <v>Revenue</v>
      </c>
      <c r="B122" s="541"/>
      <c r="C122" s="541"/>
      <c r="D122" s="541"/>
      <c r="E122" s="542"/>
      <c r="F122" s="540"/>
      <c r="G122" s="531"/>
      <c r="H122" s="499"/>
      <c r="I122" s="499"/>
      <c r="J122" s="499"/>
      <c r="K122" s="499"/>
      <c r="L122" s="518"/>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row>
    <row r="123" spans="1:37" x14ac:dyDescent="0.2">
      <c r="A123" s="69" t="s">
        <v>65</v>
      </c>
      <c r="B123" s="82">
        <f>'1. Budget Input'!C120</f>
        <v>0</v>
      </c>
      <c r="C123" s="63">
        <v>0</v>
      </c>
      <c r="D123" s="63">
        <v>0</v>
      </c>
      <c r="E123" s="64">
        <v>0</v>
      </c>
      <c r="F123" s="205"/>
      <c r="G123" s="500"/>
      <c r="H123" s="490"/>
      <c r="I123" s="490"/>
      <c r="J123" s="490"/>
      <c r="K123" s="490"/>
      <c r="L123" s="505"/>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row>
    <row r="124" spans="1:37" x14ac:dyDescent="0.2">
      <c r="A124" s="69" t="s">
        <v>66</v>
      </c>
      <c r="B124" s="82">
        <f>'1. Budget Input'!C121</f>
        <v>0</v>
      </c>
      <c r="C124" s="63">
        <v>0</v>
      </c>
      <c r="D124" s="63">
        <v>0</v>
      </c>
      <c r="E124" s="64">
        <v>0</v>
      </c>
      <c r="F124" s="109"/>
      <c r="G124" s="500"/>
      <c r="H124" s="490"/>
      <c r="I124" s="490"/>
      <c r="J124" s="490"/>
      <c r="K124" s="490"/>
      <c r="L124" s="505"/>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row>
    <row r="125" spans="1:37" x14ac:dyDescent="0.2">
      <c r="A125" s="69" t="s">
        <v>67</v>
      </c>
      <c r="B125" s="82">
        <f>'1. Budget Input'!C122</f>
        <v>0</v>
      </c>
      <c r="C125" s="63">
        <v>0</v>
      </c>
      <c r="D125" s="63">
        <v>0</v>
      </c>
      <c r="E125" s="64">
        <v>0</v>
      </c>
      <c r="F125" s="109"/>
      <c r="G125" s="500"/>
      <c r="H125" s="490"/>
      <c r="I125" s="490"/>
      <c r="J125" s="490"/>
      <c r="K125" s="490"/>
      <c r="L125" s="505"/>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row>
    <row r="126" spans="1:37" x14ac:dyDescent="0.2">
      <c r="A126" s="69" t="s">
        <v>68</v>
      </c>
      <c r="B126" s="82">
        <f>'1. Budget Input'!C123</f>
        <v>0</v>
      </c>
      <c r="C126" s="63">
        <v>0</v>
      </c>
      <c r="D126" s="63">
        <v>0</v>
      </c>
      <c r="E126" s="64">
        <v>0</v>
      </c>
      <c r="F126" s="109"/>
      <c r="G126" s="500"/>
      <c r="H126" s="490"/>
      <c r="I126" s="490"/>
      <c r="J126" s="490"/>
      <c r="K126" s="490"/>
      <c r="L126" s="505"/>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row>
    <row r="127" spans="1:37" x14ac:dyDescent="0.2">
      <c r="A127" s="69" t="s">
        <v>69</v>
      </c>
      <c r="B127" s="82">
        <f>'1. Budget Input'!C124</f>
        <v>0</v>
      </c>
      <c r="C127" s="63">
        <v>0</v>
      </c>
      <c r="D127" s="63">
        <v>0</v>
      </c>
      <c r="E127" s="64">
        <v>0</v>
      </c>
      <c r="F127" s="109"/>
      <c r="G127" s="500"/>
      <c r="H127" s="490"/>
      <c r="I127" s="490"/>
      <c r="J127" s="490"/>
      <c r="K127" s="490"/>
      <c r="L127" s="505"/>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row>
    <row r="128" spans="1:37" x14ac:dyDescent="0.2">
      <c r="A128" s="70" t="str">
        <f>'1. Budget Input'!A125</f>
        <v>Total Non-Operating Revenue</v>
      </c>
      <c r="B128" s="230">
        <f>'1. Budget Input'!C125</f>
        <v>0</v>
      </c>
      <c r="C128" s="230">
        <f>SUM(C123:C127)</f>
        <v>0</v>
      </c>
      <c r="D128" s="230">
        <f>SUM(D123:D127)</f>
        <v>0</v>
      </c>
      <c r="E128" s="231">
        <f>SUM(E123:E127)</f>
        <v>0</v>
      </c>
      <c r="F128" s="111"/>
      <c r="G128" s="521"/>
      <c r="H128" s="493"/>
      <c r="I128" s="493"/>
      <c r="J128" s="493"/>
      <c r="K128" s="493"/>
      <c r="L128" s="510"/>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row>
    <row r="129" spans="1:37" x14ac:dyDescent="0.2">
      <c r="A129" s="537" t="str">
        <f>'1. Budget Input'!A126</f>
        <v>Expenses</v>
      </c>
      <c r="B129" s="538"/>
      <c r="C129" s="538"/>
      <c r="D129" s="538"/>
      <c r="E129" s="539"/>
      <c r="F129" s="540"/>
      <c r="G129" s="531"/>
      <c r="H129" s="499"/>
      <c r="I129" s="499"/>
      <c r="J129" s="499"/>
      <c r="K129" s="499"/>
      <c r="L129" s="518"/>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row>
    <row r="130" spans="1:37" x14ac:dyDescent="0.2">
      <c r="A130" s="69" t="s">
        <v>65</v>
      </c>
      <c r="B130" s="82">
        <f>'1. Budget Input'!C127</f>
        <v>0</v>
      </c>
      <c r="C130" s="63">
        <v>0</v>
      </c>
      <c r="D130" s="63">
        <v>0</v>
      </c>
      <c r="E130" s="64">
        <v>0</v>
      </c>
      <c r="F130" s="205"/>
      <c r="G130" s="500"/>
      <c r="H130" s="490"/>
      <c r="I130" s="490"/>
      <c r="J130" s="490"/>
      <c r="K130" s="490"/>
      <c r="L130" s="505"/>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row>
    <row r="131" spans="1:37" x14ac:dyDescent="0.2">
      <c r="A131" s="69" t="s">
        <v>66</v>
      </c>
      <c r="B131" s="82">
        <f>'1. Budget Input'!C128</f>
        <v>0</v>
      </c>
      <c r="C131" s="63">
        <v>0</v>
      </c>
      <c r="D131" s="63">
        <v>0</v>
      </c>
      <c r="E131" s="64">
        <v>0</v>
      </c>
      <c r="F131" s="109"/>
      <c r="G131" s="500"/>
      <c r="H131" s="490"/>
      <c r="I131" s="490"/>
      <c r="J131" s="490"/>
      <c r="K131" s="490"/>
      <c r="L131" s="505"/>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row>
    <row r="132" spans="1:37" x14ac:dyDescent="0.2">
      <c r="A132" s="69" t="s">
        <v>67</v>
      </c>
      <c r="B132" s="82">
        <f>'1. Budget Input'!C129</f>
        <v>0</v>
      </c>
      <c r="C132" s="63">
        <v>0</v>
      </c>
      <c r="D132" s="63">
        <v>0</v>
      </c>
      <c r="E132" s="64">
        <v>0</v>
      </c>
      <c r="F132" s="109"/>
      <c r="G132" s="500"/>
      <c r="H132" s="490"/>
      <c r="I132" s="490"/>
      <c r="J132" s="490"/>
      <c r="K132" s="490"/>
      <c r="L132" s="505"/>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row>
    <row r="133" spans="1:37" x14ac:dyDescent="0.2">
      <c r="A133" s="69" t="s">
        <v>68</v>
      </c>
      <c r="B133" s="82">
        <f>'1. Budget Input'!C130</f>
        <v>0</v>
      </c>
      <c r="C133" s="63">
        <v>0</v>
      </c>
      <c r="D133" s="63">
        <v>0</v>
      </c>
      <c r="E133" s="64">
        <v>0</v>
      </c>
      <c r="F133" s="109"/>
      <c r="G133" s="500"/>
      <c r="H133" s="490"/>
      <c r="I133" s="490"/>
      <c r="J133" s="490"/>
      <c r="K133" s="490"/>
      <c r="L133" s="505"/>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row>
    <row r="134" spans="1:37" x14ac:dyDescent="0.2">
      <c r="A134" s="69" t="s">
        <v>69</v>
      </c>
      <c r="B134" s="82">
        <f>'1. Budget Input'!C131</f>
        <v>0</v>
      </c>
      <c r="C134" s="63">
        <v>0</v>
      </c>
      <c r="D134" s="63">
        <v>0</v>
      </c>
      <c r="E134" s="64">
        <v>0</v>
      </c>
      <c r="F134" s="109"/>
      <c r="G134" s="500"/>
      <c r="H134" s="490"/>
      <c r="I134" s="490"/>
      <c r="J134" s="490"/>
      <c r="K134" s="490"/>
      <c r="L134" s="505"/>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row>
    <row r="135" spans="1:37" x14ac:dyDescent="0.2">
      <c r="A135" s="215" t="str">
        <f>'1. Budget Input'!A132</f>
        <v>Total Non Operating Expenses</v>
      </c>
      <c r="B135" s="216">
        <f>'1. Budget Input'!C132</f>
        <v>0</v>
      </c>
      <c r="C135" s="216">
        <f>SUM(C130:C134)</f>
        <v>0</v>
      </c>
      <c r="D135" s="216">
        <f>SUM(D130:D134)</f>
        <v>0</v>
      </c>
      <c r="E135" s="217">
        <f>SUM(E130:E134)</f>
        <v>0</v>
      </c>
      <c r="F135" s="218"/>
      <c r="G135" s="543"/>
      <c r="H135" s="544"/>
      <c r="I135" s="544"/>
      <c r="J135" s="544"/>
      <c r="K135" s="544"/>
      <c r="L135" s="545"/>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row>
    <row r="136" spans="1:37" x14ac:dyDescent="0.2">
      <c r="A136" s="225" t="str">
        <f>'1. Budget Input'!A133</f>
        <v>Net Income</v>
      </c>
      <c r="B136" s="226">
        <f>'1. Budget Input'!C133</f>
        <v>0</v>
      </c>
      <c r="C136" s="226">
        <f>C117+C128-C135</f>
        <v>0</v>
      </c>
      <c r="D136" s="226">
        <f>D117+D128-D135</f>
        <v>0</v>
      </c>
      <c r="E136" s="226">
        <f>E117+E128-E135</f>
        <v>0</v>
      </c>
      <c r="F136" s="221"/>
      <c r="G136" s="528"/>
      <c r="H136" s="496"/>
      <c r="I136" s="496"/>
      <c r="J136" s="496"/>
      <c r="K136" s="496"/>
      <c r="L136" s="515"/>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row>
    <row r="137" spans="1:37" ht="13.5" thickBot="1" x14ac:dyDescent="0.25">
      <c r="A137" s="227" t="s">
        <v>208</v>
      </c>
      <c r="B137" s="228" t="e">
        <f>B136/(B116+B135)</f>
        <v>#DIV/0!</v>
      </c>
      <c r="C137" s="228" t="e">
        <f>C136/(C116+C135)</f>
        <v>#DIV/0!</v>
      </c>
      <c r="D137" s="228" t="e">
        <f>D136/(D116+D135)</f>
        <v>#DIV/0!</v>
      </c>
      <c r="E137" s="228" t="e">
        <f>E136/(E116+E135)</f>
        <v>#DIV/0!</v>
      </c>
      <c r="F137" s="229"/>
      <c r="G137" s="532"/>
      <c r="H137" s="533"/>
      <c r="I137" s="533"/>
      <c r="J137" s="533"/>
      <c r="K137" s="533"/>
      <c r="L137" s="5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row>
    <row r="138" spans="1:37" ht="13.5" thickBot="1" x14ac:dyDescent="0.25">
      <c r="A138" s="93"/>
      <c r="B138" s="120"/>
      <c r="C138" s="93"/>
      <c r="D138" s="93"/>
      <c r="E138" s="93"/>
      <c r="F138" s="93"/>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row>
    <row r="139" spans="1:37" ht="16.5" thickBot="1" x14ac:dyDescent="0.3">
      <c r="A139" s="553" t="s">
        <v>209</v>
      </c>
      <c r="B139" s="554"/>
      <c r="C139" s="555"/>
      <c r="D139" s="555"/>
      <c r="E139" s="555"/>
      <c r="F139" s="555"/>
      <c r="G139" s="556"/>
      <c r="H139" s="556"/>
      <c r="I139" s="556"/>
      <c r="J139" s="556"/>
      <c r="K139" s="556"/>
      <c r="L139" s="557"/>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row>
    <row r="140" spans="1:37" x14ac:dyDescent="0.2">
      <c r="A140" s="268" t="s">
        <v>210</v>
      </c>
      <c r="B140" s="354">
        <v>0</v>
      </c>
      <c r="C140" s="275">
        <f>B140+C136</f>
        <v>0</v>
      </c>
      <c r="D140" s="275">
        <f>C140+D136</f>
        <v>0</v>
      </c>
      <c r="E140" s="275">
        <f>D140+E136</f>
        <v>0</v>
      </c>
      <c r="F140" s="279"/>
      <c r="G140" s="269"/>
      <c r="H140" s="269"/>
      <c r="I140" s="269"/>
      <c r="J140" s="269"/>
      <c r="K140" s="269"/>
      <c r="L140" s="270"/>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row>
    <row r="141" spans="1:37" ht="13.5" thickBot="1" x14ac:dyDescent="0.25">
      <c r="A141" s="271" t="s">
        <v>211</v>
      </c>
      <c r="B141" s="278" t="e">
        <f>B140/(B116/12)</f>
        <v>#DIV/0!</v>
      </c>
      <c r="C141" s="276" t="e">
        <f>C140/(C116/12)</f>
        <v>#DIV/0!</v>
      </c>
      <c r="D141" s="276" t="e">
        <f>D140/(D116/12)</f>
        <v>#DIV/0!</v>
      </c>
      <c r="E141" s="276" t="e">
        <f>E140/(E116/12)</f>
        <v>#DIV/0!</v>
      </c>
      <c r="F141" s="272"/>
      <c r="G141" s="273"/>
      <c r="H141" s="273"/>
      <c r="I141" s="273"/>
      <c r="J141" s="273"/>
      <c r="K141" s="273"/>
      <c r="L141" s="274"/>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row>
    <row r="142" spans="1:37" x14ac:dyDescent="0.2">
      <c r="A142" s="93"/>
      <c r="B142" s="120"/>
      <c r="C142" s="93"/>
      <c r="D142" s="93"/>
      <c r="E142" s="93"/>
      <c r="F142" s="93"/>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row>
    <row r="143" spans="1:37" x14ac:dyDescent="0.2">
      <c r="A143" s="93"/>
      <c r="B143" s="120"/>
      <c r="C143" s="93"/>
      <c r="D143" s="93"/>
      <c r="E143" s="93"/>
      <c r="F143" s="93"/>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row>
    <row r="144" spans="1:37" x14ac:dyDescent="0.2">
      <c r="A144" s="93"/>
      <c r="B144" s="120"/>
      <c r="C144" s="93"/>
      <c r="D144" s="93"/>
      <c r="E144" s="93"/>
      <c r="F144" s="93"/>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row>
    <row r="145" spans="1:34" x14ac:dyDescent="0.2">
      <c r="A145" s="93"/>
      <c r="B145" s="120"/>
      <c r="C145" s="93"/>
      <c r="D145" s="93"/>
      <c r="E145" s="93"/>
      <c r="F145" s="93"/>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row>
    <row r="146" spans="1:34" x14ac:dyDescent="0.2">
      <c r="A146" s="93"/>
      <c r="B146" s="120"/>
      <c r="C146" s="93"/>
      <c r="D146" s="93"/>
      <c r="E146" s="93"/>
      <c r="F146" s="93"/>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row>
    <row r="147" spans="1:34" x14ac:dyDescent="0.2">
      <c r="A147" s="93"/>
      <c r="B147" s="120"/>
      <c r="C147" s="93"/>
      <c r="D147" s="93"/>
      <c r="E147" s="93"/>
      <c r="F147" s="93"/>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row>
    <row r="148" spans="1:34" x14ac:dyDescent="0.2">
      <c r="A148" s="93"/>
      <c r="B148" s="120"/>
      <c r="C148" s="93"/>
      <c r="D148" s="93"/>
      <c r="E148" s="93"/>
      <c r="F148" s="93"/>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row>
    <row r="149" spans="1:34" x14ac:dyDescent="0.2">
      <c r="A149" s="93"/>
      <c r="B149" s="120"/>
      <c r="C149" s="93"/>
      <c r="D149" s="93"/>
      <c r="E149" s="93"/>
      <c r="F149" s="93"/>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row>
    <row r="150" spans="1:34" x14ac:dyDescent="0.2">
      <c r="A150" s="93"/>
      <c r="B150" s="120"/>
      <c r="C150" s="93"/>
      <c r="D150" s="93"/>
      <c r="E150" s="93"/>
      <c r="F150" s="93"/>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row>
    <row r="151" spans="1:34" x14ac:dyDescent="0.2">
      <c r="A151" s="93"/>
      <c r="B151" s="120"/>
      <c r="C151" s="93"/>
      <c r="D151" s="93"/>
      <c r="E151" s="93"/>
      <c r="F151" s="93"/>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row>
    <row r="152" spans="1:34" x14ac:dyDescent="0.2">
      <c r="A152" s="93"/>
      <c r="B152" s="120"/>
      <c r="C152" s="93"/>
      <c r="D152" s="93"/>
      <c r="E152" s="93"/>
      <c r="F152" s="93"/>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row>
    <row r="153" spans="1:34" x14ac:dyDescent="0.2">
      <c r="A153" s="93"/>
      <c r="B153" s="120"/>
      <c r="C153" s="93"/>
      <c r="D153" s="93"/>
      <c r="E153" s="93"/>
      <c r="F153" s="93"/>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row>
    <row r="154" spans="1:34" x14ac:dyDescent="0.2">
      <c r="A154" s="93"/>
      <c r="B154" s="120"/>
      <c r="C154" s="93"/>
      <c r="D154" s="93"/>
      <c r="E154" s="93"/>
      <c r="F154" s="93"/>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row>
    <row r="155" spans="1:34" x14ac:dyDescent="0.2">
      <c r="A155" s="93"/>
      <c r="B155" s="120"/>
      <c r="C155" s="93"/>
      <c r="D155" s="93"/>
      <c r="E155" s="93"/>
      <c r="F155" s="93"/>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row>
    <row r="156" spans="1:34" x14ac:dyDescent="0.2">
      <c r="A156" s="93"/>
      <c r="B156" s="120"/>
      <c r="C156" s="93"/>
      <c r="D156" s="93"/>
      <c r="E156" s="93"/>
      <c r="F156" s="93"/>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row>
    <row r="157" spans="1:34" x14ac:dyDescent="0.2">
      <c r="A157" s="93"/>
      <c r="B157" s="120"/>
      <c r="C157" s="93"/>
      <c r="D157" s="93"/>
      <c r="E157" s="93"/>
      <c r="F157" s="93"/>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row>
    <row r="158" spans="1:34" x14ac:dyDescent="0.2">
      <c r="A158" s="93"/>
      <c r="B158" s="120"/>
      <c r="C158" s="93"/>
      <c r="D158" s="93"/>
      <c r="E158" s="93"/>
      <c r="F158" s="93"/>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row>
    <row r="159" spans="1:34" x14ac:dyDescent="0.2">
      <c r="A159" s="93"/>
      <c r="B159" s="120"/>
      <c r="C159" s="93"/>
      <c r="D159" s="93"/>
      <c r="E159" s="93"/>
      <c r="F159" s="93"/>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row>
    <row r="160" spans="1:34" x14ac:dyDescent="0.2">
      <c r="A160" s="93"/>
      <c r="B160" s="120"/>
      <c r="C160" s="93"/>
      <c r="D160" s="93"/>
      <c r="E160" s="93"/>
      <c r="F160" s="93"/>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row>
    <row r="161" spans="1:34" x14ac:dyDescent="0.2">
      <c r="A161" s="93"/>
      <c r="B161" s="120"/>
      <c r="C161" s="93"/>
      <c r="D161" s="93"/>
      <c r="E161" s="93"/>
      <c r="F161" s="93"/>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row>
    <row r="162" spans="1:34" x14ac:dyDescent="0.2">
      <c r="A162" s="93"/>
      <c r="B162" s="120"/>
      <c r="C162" s="93"/>
      <c r="D162" s="93"/>
      <c r="E162" s="93"/>
      <c r="F162" s="93"/>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row>
    <row r="163" spans="1:34" x14ac:dyDescent="0.2">
      <c r="A163" s="93"/>
      <c r="B163" s="120"/>
      <c r="C163" s="93"/>
      <c r="D163" s="93"/>
      <c r="E163" s="93"/>
      <c r="F163" s="93"/>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row>
    <row r="164" spans="1:34" x14ac:dyDescent="0.2">
      <c r="A164" s="93"/>
      <c r="B164" s="120"/>
      <c r="C164" s="93"/>
      <c r="D164" s="93"/>
      <c r="E164" s="93"/>
      <c r="F164" s="93"/>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row>
    <row r="165" spans="1:34" x14ac:dyDescent="0.2">
      <c r="A165" s="93"/>
      <c r="B165" s="120"/>
      <c r="C165" s="93"/>
      <c r="D165" s="93"/>
      <c r="E165" s="93"/>
      <c r="F165" s="93"/>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row>
    <row r="166" spans="1:34" x14ac:dyDescent="0.2">
      <c r="A166" s="93"/>
      <c r="B166" s="120"/>
      <c r="C166" s="93"/>
      <c r="D166" s="93"/>
      <c r="E166" s="93"/>
      <c r="F166" s="93"/>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row>
    <row r="167" spans="1:34" x14ac:dyDescent="0.2">
      <c r="A167" s="93"/>
      <c r="B167" s="120"/>
      <c r="C167" s="93"/>
      <c r="D167" s="93"/>
      <c r="E167" s="93"/>
      <c r="F167" s="93"/>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row>
    <row r="168" spans="1:34" x14ac:dyDescent="0.2">
      <c r="A168" s="93"/>
      <c r="B168" s="120"/>
      <c r="C168" s="93"/>
      <c r="D168" s="93"/>
      <c r="E168" s="93"/>
      <c r="F168" s="93"/>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row>
    <row r="169" spans="1:34" x14ac:dyDescent="0.2">
      <c r="A169" s="93"/>
      <c r="B169" s="120"/>
      <c r="C169" s="93"/>
      <c r="D169" s="93"/>
      <c r="E169" s="93"/>
      <c r="F169" s="93"/>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row>
    <row r="170" spans="1:34" x14ac:dyDescent="0.2">
      <c r="A170" s="93"/>
      <c r="B170" s="120"/>
      <c r="C170" s="93"/>
      <c r="D170" s="93"/>
      <c r="E170" s="93"/>
      <c r="F170" s="93"/>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row>
    <row r="171" spans="1:34" x14ac:dyDescent="0.2">
      <c r="A171" s="93"/>
      <c r="B171" s="120"/>
      <c r="C171" s="93"/>
      <c r="D171" s="93"/>
      <c r="E171" s="93"/>
      <c r="F171" s="93"/>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row>
    <row r="172" spans="1:34" x14ac:dyDescent="0.2">
      <c r="A172" s="93"/>
      <c r="B172" s="120"/>
      <c r="C172" s="93"/>
      <c r="D172" s="93"/>
      <c r="E172" s="93"/>
      <c r="F172" s="93"/>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row>
    <row r="173" spans="1:34" x14ac:dyDescent="0.2">
      <c r="A173" s="93"/>
      <c r="B173" s="120"/>
      <c r="C173" s="93"/>
      <c r="D173" s="93"/>
      <c r="E173" s="93"/>
      <c r="F173" s="93"/>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row>
    <row r="174" spans="1:34" x14ac:dyDescent="0.2">
      <c r="A174" s="93"/>
      <c r="B174" s="120"/>
      <c r="C174" s="93"/>
      <c r="D174" s="93"/>
      <c r="E174" s="93"/>
      <c r="F174" s="93"/>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row>
    <row r="175" spans="1:34" x14ac:dyDescent="0.2">
      <c r="A175" s="93"/>
      <c r="B175" s="120"/>
      <c r="C175" s="93"/>
      <c r="D175" s="93"/>
      <c r="E175" s="93"/>
      <c r="F175" s="93"/>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row>
    <row r="176" spans="1:34" x14ac:dyDescent="0.2">
      <c r="A176" s="93"/>
      <c r="B176" s="120"/>
      <c r="C176" s="93"/>
      <c r="D176" s="93"/>
      <c r="E176" s="93"/>
      <c r="F176" s="93"/>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row>
    <row r="177" spans="1:34" x14ac:dyDescent="0.2">
      <c r="A177" s="93"/>
      <c r="B177" s="120"/>
      <c r="C177" s="93"/>
      <c r="D177" s="93"/>
      <c r="E177" s="93"/>
      <c r="F177" s="93"/>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row>
    <row r="178" spans="1:34" x14ac:dyDescent="0.2">
      <c r="A178" s="93"/>
      <c r="B178" s="120"/>
      <c r="C178" s="93"/>
      <c r="D178" s="93"/>
      <c r="E178" s="93"/>
      <c r="F178" s="93"/>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row>
    <row r="179" spans="1:34" x14ac:dyDescent="0.2">
      <c r="A179" s="93"/>
      <c r="B179" s="120"/>
      <c r="C179" s="93"/>
      <c r="D179" s="93"/>
      <c r="E179" s="93"/>
      <c r="F179" s="93"/>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row>
    <row r="180" spans="1:34" x14ac:dyDescent="0.2">
      <c r="A180" s="93"/>
      <c r="B180" s="120"/>
      <c r="C180" s="93"/>
      <c r="D180" s="93"/>
      <c r="E180" s="93"/>
      <c r="F180" s="93"/>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row>
    <row r="181" spans="1:34" x14ac:dyDescent="0.2">
      <c r="A181" s="93"/>
      <c r="B181" s="120"/>
      <c r="C181" s="93"/>
      <c r="D181" s="93"/>
      <c r="E181" s="93"/>
      <c r="F181" s="93"/>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row>
    <row r="182" spans="1:34" x14ac:dyDescent="0.2">
      <c r="A182" s="93"/>
      <c r="B182" s="120"/>
      <c r="C182" s="93"/>
      <c r="D182" s="93"/>
      <c r="E182" s="93"/>
      <c r="F182" s="93"/>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row>
    <row r="183" spans="1:34" x14ac:dyDescent="0.2">
      <c r="A183" s="93"/>
      <c r="B183" s="120"/>
      <c r="C183" s="93"/>
      <c r="D183" s="93"/>
      <c r="E183" s="93"/>
      <c r="F183" s="93"/>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row>
    <row r="184" spans="1:34" x14ac:dyDescent="0.2">
      <c r="A184" s="93"/>
      <c r="B184" s="120"/>
      <c r="C184" s="93"/>
      <c r="D184" s="93"/>
      <c r="E184" s="93"/>
      <c r="F184" s="93"/>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row>
    <row r="185" spans="1:34" x14ac:dyDescent="0.2">
      <c r="A185" s="93"/>
      <c r="B185" s="120"/>
      <c r="C185" s="93"/>
      <c r="D185" s="93"/>
      <c r="E185" s="93"/>
      <c r="F185" s="93"/>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row>
    <row r="186" spans="1:34" x14ac:dyDescent="0.2">
      <c r="A186" s="93"/>
      <c r="B186" s="120"/>
      <c r="C186" s="93"/>
      <c r="D186" s="93"/>
      <c r="E186" s="93"/>
      <c r="F186" s="93"/>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row>
    <row r="187" spans="1:34" x14ac:dyDescent="0.2">
      <c r="A187" s="93"/>
      <c r="B187" s="120"/>
      <c r="C187" s="93"/>
      <c r="D187" s="93"/>
      <c r="E187" s="93"/>
      <c r="F187" s="93"/>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row>
    <row r="188" spans="1:34" x14ac:dyDescent="0.2">
      <c r="A188" s="93"/>
      <c r="B188" s="120"/>
      <c r="C188" s="93"/>
      <c r="D188" s="93"/>
      <c r="E188" s="93"/>
      <c r="F188" s="93"/>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row>
    <row r="189" spans="1:34" x14ac:dyDescent="0.2">
      <c r="A189" s="93"/>
      <c r="B189" s="120"/>
      <c r="C189" s="93"/>
      <c r="D189" s="93"/>
      <c r="E189" s="93"/>
      <c r="F189" s="93"/>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row>
    <row r="190" spans="1:34" x14ac:dyDescent="0.2">
      <c r="A190" s="93"/>
      <c r="B190" s="120"/>
      <c r="C190" s="93"/>
      <c r="D190" s="93"/>
      <c r="E190" s="93"/>
      <c r="F190" s="93"/>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row>
  </sheetData>
  <mergeCells count="8">
    <mergeCell ref="K4:L4"/>
    <mergeCell ref="C3:E3"/>
    <mergeCell ref="A1:L1"/>
    <mergeCell ref="A2:L2"/>
    <mergeCell ref="A3:A4"/>
    <mergeCell ref="G3:L3"/>
    <mergeCell ref="G4:H4"/>
    <mergeCell ref="I4:J4"/>
  </mergeCells>
  <pageMargins left="0.7" right="0.7" top="0.75" bottom="0.75" header="0.3" footer="0.3"/>
  <pageSetup orientation="portrait" r:id="rId1"/>
  <ignoredErrors>
    <ignoredError sqref="A10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sheetPr>
  <dimension ref="A1:AH160"/>
  <sheetViews>
    <sheetView workbookViewId="0">
      <selection activeCell="P3" sqref="P3"/>
    </sheetView>
  </sheetViews>
  <sheetFormatPr defaultRowHeight="12.75" x14ac:dyDescent="0.2"/>
  <cols>
    <col min="1" max="1" width="44" style="1" bestFit="1" customWidth="1"/>
    <col min="2" max="2" width="13.5703125" style="1" bestFit="1" customWidth="1"/>
    <col min="3" max="5" width="12.7109375" style="1" bestFit="1" customWidth="1"/>
    <col min="6" max="6" width="2.5703125" style="1" customWidth="1"/>
    <col min="7" max="9" width="12.7109375" style="1" bestFit="1" customWidth="1"/>
    <col min="10" max="10" width="12.28515625" style="1" bestFit="1" customWidth="1"/>
    <col min="11" max="11" width="2.5703125" style="1" customWidth="1"/>
    <col min="12" max="14" width="12.7109375" style="1" bestFit="1" customWidth="1"/>
    <col min="15" max="15" width="12.42578125" style="1" customWidth="1"/>
    <col min="16" max="16384" width="9.140625" style="1"/>
  </cols>
  <sheetData>
    <row r="1" spans="1:34" ht="13.5" thickBot="1" x14ac:dyDescent="0.2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row>
    <row r="2" spans="1:34" ht="20.25" customHeight="1" x14ac:dyDescent="0.2">
      <c r="A2" s="245"/>
      <c r="B2" s="826" t="s">
        <v>76</v>
      </c>
      <c r="C2" s="827"/>
      <c r="D2" s="827"/>
      <c r="E2" s="828"/>
      <c r="F2" s="13"/>
      <c r="G2" s="829" t="s">
        <v>77</v>
      </c>
      <c r="H2" s="830"/>
      <c r="I2" s="830"/>
      <c r="J2" s="831"/>
      <c r="K2" s="13"/>
      <c r="L2" s="832" t="s">
        <v>78</v>
      </c>
      <c r="M2" s="833"/>
      <c r="N2" s="833"/>
      <c r="O2" s="834"/>
      <c r="P2" s="127"/>
      <c r="Q2" s="127"/>
      <c r="R2" s="127"/>
      <c r="S2" s="127"/>
      <c r="T2" s="127"/>
      <c r="U2" s="127"/>
      <c r="V2" s="127"/>
      <c r="W2" s="127"/>
      <c r="X2" s="127"/>
      <c r="Y2" s="127"/>
      <c r="Z2" s="127"/>
      <c r="AA2" s="127"/>
      <c r="AB2" s="127"/>
      <c r="AC2" s="127"/>
      <c r="AD2" s="127"/>
      <c r="AE2" s="127"/>
      <c r="AF2" s="127"/>
      <c r="AG2" s="127"/>
      <c r="AH2" s="127"/>
    </row>
    <row r="3" spans="1:34" ht="20.25" customHeight="1" x14ac:dyDescent="0.2">
      <c r="A3" s="691"/>
      <c r="B3" s="692" t="s">
        <v>213</v>
      </c>
      <c r="C3" s="835" t="s">
        <v>214</v>
      </c>
      <c r="D3" s="836"/>
      <c r="E3" s="837"/>
      <c r="F3" s="13"/>
      <c r="G3" s="693" t="s">
        <v>213</v>
      </c>
      <c r="H3" s="838" t="s">
        <v>214</v>
      </c>
      <c r="I3" s="839"/>
      <c r="J3" s="840"/>
      <c r="K3" s="694"/>
      <c r="L3" s="695" t="s">
        <v>213</v>
      </c>
      <c r="M3" s="841" t="s">
        <v>214</v>
      </c>
      <c r="N3" s="842"/>
      <c r="O3" s="843"/>
      <c r="P3" s="127"/>
      <c r="Q3" s="127"/>
      <c r="R3" s="127"/>
      <c r="S3" s="127"/>
      <c r="T3" s="127"/>
      <c r="U3" s="127"/>
      <c r="V3" s="127"/>
      <c r="W3" s="127"/>
      <c r="X3" s="127"/>
      <c r="Y3" s="127"/>
      <c r="Z3" s="127"/>
      <c r="AA3" s="127"/>
      <c r="AB3" s="127"/>
      <c r="AC3" s="127"/>
      <c r="AD3" s="127"/>
      <c r="AE3" s="127"/>
      <c r="AF3" s="127"/>
      <c r="AG3" s="127"/>
      <c r="AH3" s="127"/>
    </row>
    <row r="4" spans="1:34" ht="18" x14ac:dyDescent="0.25">
      <c r="A4" s="246" t="s">
        <v>215</v>
      </c>
      <c r="B4" s="135" t="str">
        <f>CONCATENATE("FY",'1. Budget Input'!$B3)</f>
        <v>FY2022</v>
      </c>
      <c r="C4" s="567" t="str">
        <f>CONCATENATE("FY",'1. Budget Input'!$B3+1)</f>
        <v>FY2023</v>
      </c>
      <c r="D4" s="567" t="str">
        <f>CONCATENATE("FY",'1. Budget Input'!$B3+2)</f>
        <v>FY2024</v>
      </c>
      <c r="E4" s="568" t="str">
        <f>CONCATENATE("FY",'1. Budget Input'!$B3+3)</f>
        <v>FY2025</v>
      </c>
      <c r="F4" s="127"/>
      <c r="G4" s="136" t="str">
        <f>CONCATENATE("FY",'1. Budget Input'!$B3)</f>
        <v>FY2022</v>
      </c>
      <c r="H4" s="261" t="str">
        <f>CONCATENATE("FY",'1. Budget Input'!$B3+1)</f>
        <v>FY2023</v>
      </c>
      <c r="I4" s="137" t="str">
        <f>CONCATENATE("FY",'1. Budget Input'!$B3+2)</f>
        <v>FY2024</v>
      </c>
      <c r="J4" s="266" t="str">
        <f>CONCATENATE("FY",'1. Budget Input'!$B3+3)</f>
        <v>FY2025</v>
      </c>
      <c r="K4" s="127"/>
      <c r="L4" s="670" t="str">
        <f>CONCATENATE("FY",'1. Budget Input'!$B3)</f>
        <v>FY2022</v>
      </c>
      <c r="M4" s="671" t="str">
        <f>CONCATENATE("FY",'1. Budget Input'!$B3+1)</f>
        <v>FY2023</v>
      </c>
      <c r="N4" s="672" t="str">
        <f>CONCATENATE("FY",'1. Budget Input'!$B3+2)</f>
        <v>FY2024</v>
      </c>
      <c r="O4" s="673" t="str">
        <f>CONCATENATE("FY",'1. Budget Input'!$B3+3)</f>
        <v>FY2025</v>
      </c>
      <c r="P4" s="127"/>
      <c r="Q4" s="127"/>
      <c r="R4" s="127"/>
      <c r="S4" s="127"/>
      <c r="T4" s="127"/>
      <c r="U4" s="127"/>
      <c r="V4" s="127"/>
      <c r="W4" s="127"/>
      <c r="X4" s="127"/>
      <c r="Y4" s="127"/>
      <c r="Z4" s="127"/>
      <c r="AA4" s="127"/>
      <c r="AB4" s="127"/>
      <c r="AC4" s="127"/>
      <c r="AD4" s="127"/>
      <c r="AE4" s="127"/>
      <c r="AF4" s="127"/>
      <c r="AG4" s="127"/>
      <c r="AH4" s="127"/>
    </row>
    <row r="5" spans="1:34" x14ac:dyDescent="0.2">
      <c r="A5" s="247" t="s">
        <v>25</v>
      </c>
      <c r="B5" s="252"/>
      <c r="C5" s="254"/>
      <c r="D5" s="254"/>
      <c r="E5" s="569"/>
      <c r="F5" s="127"/>
      <c r="G5" s="252"/>
      <c r="H5" s="138"/>
      <c r="I5" s="254"/>
      <c r="J5" s="139"/>
      <c r="K5" s="127"/>
      <c r="L5" s="252"/>
      <c r="M5" s="138"/>
      <c r="N5" s="254"/>
      <c r="O5" s="139"/>
      <c r="P5" s="127"/>
      <c r="Q5" s="127"/>
      <c r="R5" s="127"/>
      <c r="S5" s="127"/>
      <c r="T5" s="127"/>
      <c r="U5" s="127"/>
      <c r="V5" s="127"/>
      <c r="W5" s="127"/>
      <c r="X5" s="127"/>
      <c r="Y5" s="127"/>
      <c r="Z5" s="127"/>
      <c r="AA5" s="127"/>
      <c r="AB5" s="127"/>
      <c r="AC5" s="127"/>
      <c r="AD5" s="127"/>
      <c r="AE5" s="127"/>
      <c r="AF5" s="127"/>
      <c r="AG5" s="127"/>
      <c r="AH5" s="127"/>
    </row>
    <row r="6" spans="1:34" x14ac:dyDescent="0.2">
      <c r="A6" s="244" t="s">
        <v>216</v>
      </c>
      <c r="B6" s="253"/>
      <c r="C6" s="255"/>
      <c r="D6" s="255"/>
      <c r="E6" s="570"/>
      <c r="F6" s="127"/>
      <c r="G6" s="253"/>
      <c r="H6" s="140"/>
      <c r="I6" s="255"/>
      <c r="J6" s="141"/>
      <c r="K6" s="127"/>
      <c r="L6" s="253"/>
      <c r="M6" s="140"/>
      <c r="N6" s="255"/>
      <c r="O6" s="141"/>
      <c r="P6" s="127"/>
      <c r="Q6" s="127"/>
      <c r="R6" s="127"/>
      <c r="S6" s="127"/>
      <c r="T6" s="127"/>
      <c r="U6" s="127"/>
      <c r="V6" s="127"/>
      <c r="W6" s="127"/>
      <c r="X6" s="127"/>
      <c r="Y6" s="127"/>
      <c r="Z6" s="127"/>
      <c r="AA6" s="127"/>
      <c r="AB6" s="127"/>
      <c r="AC6" s="127"/>
      <c r="AD6" s="127"/>
      <c r="AE6" s="127"/>
      <c r="AF6" s="127"/>
      <c r="AG6" s="127"/>
      <c r="AH6" s="127"/>
    </row>
    <row r="7" spans="1:34" x14ac:dyDescent="0.2">
      <c r="A7" s="248" t="s">
        <v>29</v>
      </c>
      <c r="B7" s="142">
        <f>'4a. Scenario 1'!B13</f>
        <v>0</v>
      </c>
      <c r="C7" s="82">
        <f>'4a. Scenario 1'!C13</f>
        <v>0</v>
      </c>
      <c r="D7" s="82">
        <f>'4a. Scenario 1'!D13</f>
        <v>0</v>
      </c>
      <c r="E7" s="83">
        <f>'4a. Scenario 1'!E13</f>
        <v>0</v>
      </c>
      <c r="F7" s="127"/>
      <c r="G7" s="142">
        <f>'4b. Scenario 2'!B13</f>
        <v>0</v>
      </c>
      <c r="H7" s="262">
        <f>'4b. Scenario 2'!C13</f>
        <v>0</v>
      </c>
      <c r="I7" s="82">
        <f>'4b. Scenario 2'!D13</f>
        <v>0</v>
      </c>
      <c r="J7" s="257">
        <f>'4b. Scenario 2'!E13</f>
        <v>0</v>
      </c>
      <c r="K7" s="127"/>
      <c r="L7" s="142">
        <f>'4c. Scenario 3'!B13</f>
        <v>0</v>
      </c>
      <c r="M7" s="262">
        <f>'4c. Scenario 3'!C13</f>
        <v>0</v>
      </c>
      <c r="N7" s="82">
        <f>'4c. Scenario 3'!D13</f>
        <v>0</v>
      </c>
      <c r="O7" s="257">
        <f>'4c. Scenario 3'!E13</f>
        <v>0</v>
      </c>
      <c r="P7" s="127"/>
      <c r="Q7" s="127"/>
      <c r="R7" s="127"/>
      <c r="S7" s="127"/>
      <c r="T7" s="127"/>
      <c r="U7" s="127"/>
      <c r="V7" s="127"/>
      <c r="W7" s="127"/>
      <c r="X7" s="127"/>
      <c r="Y7" s="127"/>
      <c r="Z7" s="127"/>
      <c r="AA7" s="127"/>
      <c r="AB7" s="127"/>
      <c r="AC7" s="127"/>
      <c r="AD7" s="127"/>
      <c r="AE7" s="127"/>
      <c r="AF7" s="127"/>
      <c r="AG7" s="127"/>
      <c r="AH7" s="127"/>
    </row>
    <row r="8" spans="1:34" x14ac:dyDescent="0.2">
      <c r="A8" s="248" t="s">
        <v>34</v>
      </c>
      <c r="B8" s="143">
        <f>'4a. Scenario 1'!B22</f>
        <v>0</v>
      </c>
      <c r="C8" s="144">
        <f>'4a. Scenario 1'!C22</f>
        <v>0</v>
      </c>
      <c r="D8" s="144">
        <f>'4a. Scenario 1'!D22</f>
        <v>0</v>
      </c>
      <c r="E8" s="338">
        <f>'4a. Scenario 1'!E22</f>
        <v>0</v>
      </c>
      <c r="F8" s="127"/>
      <c r="G8" s="143">
        <f>'4b. Scenario 2'!B22</f>
        <v>0</v>
      </c>
      <c r="H8" s="263">
        <f>'4b. Scenario 2'!C22</f>
        <v>0</v>
      </c>
      <c r="I8" s="144">
        <f>'4b. Scenario 2'!D22</f>
        <v>0</v>
      </c>
      <c r="J8" s="258">
        <f>'4b. Scenario 2'!E22</f>
        <v>0</v>
      </c>
      <c r="K8" s="127"/>
      <c r="L8" s="143">
        <f>'4c. Scenario 3'!B22</f>
        <v>0</v>
      </c>
      <c r="M8" s="263">
        <f>'4c. Scenario 3'!C22</f>
        <v>0</v>
      </c>
      <c r="N8" s="144">
        <f>'4c. Scenario 3'!D22</f>
        <v>0</v>
      </c>
      <c r="O8" s="258">
        <f>'4c. Scenario 3'!E22</f>
        <v>0</v>
      </c>
      <c r="P8" s="127"/>
      <c r="Q8" s="127"/>
      <c r="R8" s="127"/>
      <c r="S8" s="127"/>
      <c r="T8" s="127"/>
      <c r="U8" s="127"/>
      <c r="V8" s="127"/>
      <c r="W8" s="127"/>
      <c r="X8" s="127"/>
      <c r="Y8" s="127"/>
      <c r="Z8" s="127"/>
      <c r="AA8" s="127"/>
      <c r="AB8" s="127"/>
      <c r="AC8" s="127"/>
      <c r="AD8" s="127"/>
      <c r="AE8" s="127"/>
      <c r="AF8" s="127"/>
      <c r="AG8" s="127"/>
      <c r="AH8" s="127"/>
    </row>
    <row r="9" spans="1:34" s="134" customFormat="1" x14ac:dyDescent="0.2">
      <c r="A9" s="249" t="s">
        <v>35</v>
      </c>
      <c r="B9" s="145">
        <f>'4a. Scenario 1'!B23</f>
        <v>0</v>
      </c>
      <c r="C9" s="186">
        <f>'4a. Scenario 1'!C23</f>
        <v>0</v>
      </c>
      <c r="D9" s="186">
        <f>'4a. Scenario 1'!D23</f>
        <v>0</v>
      </c>
      <c r="E9" s="571">
        <f>'4a. Scenario 1'!E23</f>
        <v>0</v>
      </c>
      <c r="F9" s="128"/>
      <c r="G9" s="145">
        <f>'4b. Scenario 2'!B23</f>
        <v>0</v>
      </c>
      <c r="H9" s="241">
        <f>'4b. Scenario 2'!C23</f>
        <v>0</v>
      </c>
      <c r="I9" s="186">
        <f>'4b. Scenario 2'!D23</f>
        <v>0</v>
      </c>
      <c r="J9" s="242">
        <f>'4b. Scenario 2'!E23</f>
        <v>0</v>
      </c>
      <c r="K9" s="128"/>
      <c r="L9" s="145">
        <f>'4c. Scenario 3'!B23</f>
        <v>0</v>
      </c>
      <c r="M9" s="241">
        <f>'4c. Scenario 3'!C23</f>
        <v>0</v>
      </c>
      <c r="N9" s="186">
        <f>'4c. Scenario 3'!D23</f>
        <v>0</v>
      </c>
      <c r="O9" s="242">
        <f>'4c. Scenario 3'!E23</f>
        <v>0</v>
      </c>
      <c r="P9" s="128"/>
      <c r="Q9" s="128"/>
      <c r="R9" s="128"/>
      <c r="S9" s="128"/>
      <c r="T9" s="128"/>
      <c r="U9" s="128"/>
      <c r="V9" s="128"/>
      <c r="W9" s="128"/>
      <c r="X9" s="128"/>
      <c r="Y9" s="128"/>
      <c r="Z9" s="128"/>
      <c r="AA9" s="128"/>
      <c r="AB9" s="128"/>
      <c r="AC9" s="128"/>
      <c r="AD9" s="128"/>
      <c r="AE9" s="128"/>
      <c r="AF9" s="128"/>
      <c r="AG9" s="128"/>
      <c r="AH9" s="128"/>
    </row>
    <row r="10" spans="1:34" x14ac:dyDescent="0.2">
      <c r="A10" s="664" t="s">
        <v>217</v>
      </c>
      <c r="B10" s="665"/>
      <c r="C10" s="666" t="e">
        <f>'4a. Scenario 1'!C119</f>
        <v>#DIV/0!</v>
      </c>
      <c r="D10" s="666" t="e">
        <f>'4a. Scenario 1'!D119</f>
        <v>#DIV/0!</v>
      </c>
      <c r="E10" s="667" t="e">
        <f>'4a. Scenario 1'!E119</f>
        <v>#DIV/0!</v>
      </c>
      <c r="F10" s="655"/>
      <c r="G10" s="665"/>
      <c r="H10" s="666" t="e">
        <f>'4b. Scenario 2'!C119</f>
        <v>#DIV/0!</v>
      </c>
      <c r="I10" s="666" t="e">
        <f>'4b. Scenario 2'!D119</f>
        <v>#DIV/0!</v>
      </c>
      <c r="J10" s="666" t="e">
        <f>'4b. Scenario 2'!E119</f>
        <v>#DIV/0!</v>
      </c>
      <c r="K10" s="655"/>
      <c r="L10" s="665"/>
      <c r="M10" s="666" t="e">
        <f>'4c. Scenario 3'!C119</f>
        <v>#DIV/0!</v>
      </c>
      <c r="N10" s="666" t="e">
        <f>'4c. Scenario 3'!D119</f>
        <v>#DIV/0!</v>
      </c>
      <c r="O10" s="666" t="e">
        <f>'4c. Scenario 3'!E119</f>
        <v>#DIV/0!</v>
      </c>
      <c r="P10" s="127"/>
      <c r="Q10" s="127"/>
      <c r="R10" s="127"/>
      <c r="S10" s="127"/>
      <c r="T10" s="127"/>
      <c r="U10" s="127"/>
      <c r="V10" s="127"/>
      <c r="W10" s="127"/>
      <c r="X10" s="127"/>
      <c r="Y10" s="127"/>
      <c r="Z10" s="127"/>
      <c r="AA10" s="127"/>
      <c r="AB10" s="127"/>
      <c r="AC10" s="127"/>
      <c r="AD10" s="127"/>
      <c r="AE10" s="127"/>
      <c r="AF10" s="127"/>
      <c r="AG10" s="127"/>
      <c r="AH10" s="127"/>
    </row>
    <row r="11" spans="1:34" x14ac:dyDescent="0.2">
      <c r="A11" s="244" t="s">
        <v>36</v>
      </c>
      <c r="B11" s="251"/>
      <c r="C11" s="256"/>
      <c r="D11" s="256"/>
      <c r="E11" s="572"/>
      <c r="F11" s="127"/>
      <c r="G11" s="251"/>
      <c r="H11" s="147"/>
      <c r="I11" s="256"/>
      <c r="J11" s="148"/>
      <c r="K11" s="127"/>
      <c r="L11" s="251"/>
      <c r="M11" s="147"/>
      <c r="N11" s="256"/>
      <c r="O11" s="148"/>
      <c r="P11" s="127"/>
      <c r="Q11" s="127"/>
      <c r="R11" s="127"/>
      <c r="S11" s="127"/>
      <c r="T11" s="127"/>
      <c r="U11" s="127"/>
      <c r="V11" s="127"/>
      <c r="W11" s="127"/>
      <c r="X11" s="127"/>
      <c r="Y11" s="127"/>
      <c r="Z11" s="127"/>
      <c r="AA11" s="127"/>
      <c r="AB11" s="127"/>
      <c r="AC11" s="127"/>
      <c r="AD11" s="127"/>
      <c r="AE11" s="127"/>
      <c r="AF11" s="127"/>
      <c r="AG11" s="127"/>
      <c r="AH11" s="127"/>
    </row>
    <row r="12" spans="1:34" x14ac:dyDescent="0.2">
      <c r="A12" s="565" t="str">
        <f>'4a. Scenario 1'!A40</f>
        <v>Personnel Expense Total</v>
      </c>
      <c r="B12" s="149">
        <f>'4a. Scenario 1'!B40</f>
        <v>0</v>
      </c>
      <c r="C12" s="150">
        <f>'4a. Scenario 1'!C40</f>
        <v>0</v>
      </c>
      <c r="D12" s="150">
        <f>'4a. Scenario 1'!D40</f>
        <v>0</v>
      </c>
      <c r="E12" s="573">
        <f>'4a. Scenario 1'!E40</f>
        <v>0</v>
      </c>
      <c r="F12" s="127"/>
      <c r="G12" s="149">
        <f>'4b. Scenario 2'!B40</f>
        <v>0</v>
      </c>
      <c r="H12" s="264">
        <f>'4b. Scenario 2'!C40</f>
        <v>0</v>
      </c>
      <c r="I12" s="150">
        <f>'4b. Scenario 2'!D40</f>
        <v>0</v>
      </c>
      <c r="J12" s="259">
        <f>'4b. Scenario 2'!E40</f>
        <v>0</v>
      </c>
      <c r="K12" s="127"/>
      <c r="L12" s="149">
        <f>'4c. Scenario 3'!B40</f>
        <v>0</v>
      </c>
      <c r="M12" s="264">
        <f>'4c. Scenario 3'!C40</f>
        <v>0</v>
      </c>
      <c r="N12" s="150">
        <f>'4c. Scenario 3'!D40</f>
        <v>0</v>
      </c>
      <c r="O12" s="259">
        <f>'4c. Scenario 3'!E40</f>
        <v>0</v>
      </c>
      <c r="P12" s="127"/>
      <c r="Q12" s="127"/>
      <c r="R12" s="127"/>
      <c r="S12" s="127"/>
      <c r="T12" s="127"/>
      <c r="U12" s="127"/>
      <c r="V12" s="127"/>
      <c r="W12" s="127"/>
      <c r="X12" s="127"/>
      <c r="Y12" s="127"/>
      <c r="Z12" s="127"/>
      <c r="AA12" s="127"/>
      <c r="AB12" s="127"/>
      <c r="AC12" s="127"/>
      <c r="AD12" s="127"/>
      <c r="AE12" s="127"/>
      <c r="AF12" s="127"/>
      <c r="AG12" s="127"/>
      <c r="AH12" s="127"/>
    </row>
    <row r="13" spans="1:34" x14ac:dyDescent="0.2">
      <c r="A13" s="565" t="str">
        <f>'4a. Scenario 1'!A57</f>
        <v>Contract Services Total</v>
      </c>
      <c r="B13" s="142">
        <f>'4a. Scenario 1'!B57</f>
        <v>0</v>
      </c>
      <c r="C13" s="82">
        <f>'4a. Scenario 1'!C57</f>
        <v>0</v>
      </c>
      <c r="D13" s="82">
        <f>'4a. Scenario 1'!D57</f>
        <v>0</v>
      </c>
      <c r="E13" s="83">
        <f>'4a. Scenario 1'!E57</f>
        <v>0</v>
      </c>
      <c r="F13" s="127"/>
      <c r="G13" s="142">
        <f>'4b. Scenario 2'!B57</f>
        <v>0</v>
      </c>
      <c r="H13" s="262">
        <f>'4b. Scenario 2'!C57</f>
        <v>0</v>
      </c>
      <c r="I13" s="82">
        <f>'4b. Scenario 2'!D57</f>
        <v>0</v>
      </c>
      <c r="J13" s="257">
        <f>'4b. Scenario 2'!E57</f>
        <v>0</v>
      </c>
      <c r="K13" s="127"/>
      <c r="L13" s="142">
        <f>'4c. Scenario 3'!B57</f>
        <v>0</v>
      </c>
      <c r="M13" s="262">
        <f>'4c. Scenario 3'!C57</f>
        <v>0</v>
      </c>
      <c r="N13" s="82">
        <f>'4c. Scenario 3'!D57</f>
        <v>0</v>
      </c>
      <c r="O13" s="257">
        <f>'4c. Scenario 3'!E57</f>
        <v>0</v>
      </c>
      <c r="P13" s="127"/>
      <c r="Q13" s="127"/>
      <c r="R13" s="127"/>
      <c r="S13" s="127"/>
      <c r="T13" s="127"/>
      <c r="U13" s="127"/>
      <c r="V13" s="127"/>
      <c r="W13" s="127"/>
      <c r="X13" s="127"/>
      <c r="Y13" s="127"/>
      <c r="Z13" s="127"/>
      <c r="AA13" s="127"/>
      <c r="AB13" s="127"/>
      <c r="AC13" s="127"/>
      <c r="AD13" s="127"/>
      <c r="AE13" s="127"/>
      <c r="AF13" s="127"/>
      <c r="AG13" s="127"/>
      <c r="AH13" s="127"/>
    </row>
    <row r="14" spans="1:34" x14ac:dyDescent="0.2">
      <c r="A14" s="566" t="str">
        <f>'4a. Scenario 1'!A72</f>
        <v>Occupancy Total</v>
      </c>
      <c r="B14" s="142">
        <f>'4a. Scenario 1'!B72</f>
        <v>0</v>
      </c>
      <c r="C14" s="82">
        <f>'4a. Scenario 1'!C72</f>
        <v>0</v>
      </c>
      <c r="D14" s="82">
        <f>'4a. Scenario 1'!D72</f>
        <v>0</v>
      </c>
      <c r="E14" s="83">
        <f>'4a. Scenario 1'!E72</f>
        <v>0</v>
      </c>
      <c r="F14" s="127"/>
      <c r="G14" s="142">
        <f>'4b. Scenario 2'!B72</f>
        <v>0</v>
      </c>
      <c r="H14" s="262">
        <f>'4b. Scenario 2'!C72</f>
        <v>0</v>
      </c>
      <c r="I14" s="82">
        <f>'4b. Scenario 2'!D72</f>
        <v>0</v>
      </c>
      <c r="J14" s="257">
        <f>'4b. Scenario 2'!E72</f>
        <v>0</v>
      </c>
      <c r="K14" s="127"/>
      <c r="L14" s="142">
        <f>'4c. Scenario 3'!B72</f>
        <v>0</v>
      </c>
      <c r="M14" s="262">
        <f>'4c. Scenario 3'!C72</f>
        <v>0</v>
      </c>
      <c r="N14" s="82">
        <f>'4c. Scenario 3'!D72</f>
        <v>0</v>
      </c>
      <c r="O14" s="257">
        <f>'4c. Scenario 3'!E72</f>
        <v>0</v>
      </c>
      <c r="P14" s="127"/>
      <c r="Q14" s="127"/>
      <c r="R14" s="127"/>
      <c r="S14" s="127"/>
      <c r="T14" s="127"/>
      <c r="U14" s="127"/>
      <c r="V14" s="127"/>
      <c r="W14" s="127"/>
      <c r="X14" s="127"/>
      <c r="Y14" s="127"/>
      <c r="Z14" s="127"/>
      <c r="AA14" s="127"/>
      <c r="AB14" s="127"/>
      <c r="AC14" s="127"/>
      <c r="AD14" s="127"/>
      <c r="AE14" s="127"/>
      <c r="AF14" s="127"/>
      <c r="AG14" s="127"/>
      <c r="AH14" s="127"/>
    </row>
    <row r="15" spans="1:34" x14ac:dyDescent="0.2">
      <c r="A15" s="565" t="str">
        <f>'4a. Scenario 1'!A105</f>
        <v>Support Total</v>
      </c>
      <c r="B15" s="142">
        <f>'4a. Scenario 1'!B105</f>
        <v>0</v>
      </c>
      <c r="C15" s="82">
        <f>'4a. Scenario 1'!C105</f>
        <v>0</v>
      </c>
      <c r="D15" s="82">
        <f>'4a. Scenario 1'!D105</f>
        <v>0</v>
      </c>
      <c r="E15" s="83">
        <f>'4a. Scenario 1'!E105</f>
        <v>0</v>
      </c>
      <c r="F15" s="127"/>
      <c r="G15" s="142">
        <f>'4b. Scenario 2'!B105</f>
        <v>0</v>
      </c>
      <c r="H15" s="262">
        <f>'4b. Scenario 2'!C105</f>
        <v>0</v>
      </c>
      <c r="I15" s="82">
        <f>'4b. Scenario 2'!D105</f>
        <v>0</v>
      </c>
      <c r="J15" s="257">
        <f>'4b. Scenario 2'!E105</f>
        <v>0</v>
      </c>
      <c r="K15" s="127"/>
      <c r="L15" s="142">
        <f>'4c. Scenario 3'!B105</f>
        <v>0</v>
      </c>
      <c r="M15" s="262">
        <f>'4c. Scenario 3'!C105</f>
        <v>0</v>
      </c>
      <c r="N15" s="82">
        <f>'4c. Scenario 3'!D105</f>
        <v>0</v>
      </c>
      <c r="O15" s="257">
        <f>'4c. Scenario 3'!E105</f>
        <v>0</v>
      </c>
      <c r="P15" s="127"/>
      <c r="Q15" s="127"/>
      <c r="R15" s="127"/>
      <c r="S15" s="127"/>
      <c r="T15" s="127"/>
      <c r="U15" s="127"/>
      <c r="V15" s="127"/>
      <c r="W15" s="127"/>
      <c r="X15" s="127"/>
      <c r="Y15" s="127"/>
      <c r="Z15" s="127"/>
      <c r="AA15" s="127"/>
      <c r="AB15" s="127"/>
      <c r="AC15" s="127"/>
      <c r="AD15" s="127"/>
      <c r="AE15" s="127"/>
      <c r="AF15" s="127"/>
      <c r="AG15" s="127"/>
      <c r="AH15" s="127"/>
    </row>
    <row r="16" spans="1:34" x14ac:dyDescent="0.2">
      <c r="A16" s="565" t="str">
        <f>'4a. Scenario 1'!A114</f>
        <v>Other Expenses Total</v>
      </c>
      <c r="B16" s="142">
        <f>'4a. Scenario 1'!B114</f>
        <v>0</v>
      </c>
      <c r="C16" s="82">
        <f>'4a. Scenario 1'!C114</f>
        <v>0</v>
      </c>
      <c r="D16" s="82">
        <f>'4a. Scenario 1'!D114</f>
        <v>0</v>
      </c>
      <c r="E16" s="83">
        <f>'4a. Scenario 1'!E114</f>
        <v>0</v>
      </c>
      <c r="F16" s="127"/>
      <c r="G16" s="142">
        <f>'4b. Scenario 2'!B114</f>
        <v>0</v>
      </c>
      <c r="H16" s="262">
        <f>'4b. Scenario 2'!C114</f>
        <v>0</v>
      </c>
      <c r="I16" s="82">
        <f>'4b. Scenario 2'!D114</f>
        <v>0</v>
      </c>
      <c r="J16" s="257">
        <f>'4b. Scenario 2'!E114</f>
        <v>0</v>
      </c>
      <c r="K16" s="127"/>
      <c r="L16" s="142">
        <f>'4c. Scenario 3'!B114</f>
        <v>0</v>
      </c>
      <c r="M16" s="262">
        <f>'4c. Scenario 3'!C114</f>
        <v>0</v>
      </c>
      <c r="N16" s="82">
        <f>'4c. Scenario 3'!D114</f>
        <v>0</v>
      </c>
      <c r="O16" s="257">
        <f>'4c. Scenario 3'!E114</f>
        <v>0</v>
      </c>
      <c r="P16" s="127"/>
      <c r="Q16" s="127"/>
      <c r="R16" s="127"/>
      <c r="S16" s="127"/>
      <c r="T16" s="127"/>
      <c r="U16" s="127"/>
      <c r="V16" s="127"/>
      <c r="W16" s="127"/>
      <c r="X16" s="127"/>
      <c r="Y16" s="127"/>
      <c r="Z16" s="127"/>
      <c r="AA16" s="127"/>
      <c r="AB16" s="127"/>
      <c r="AC16" s="127"/>
      <c r="AD16" s="127"/>
      <c r="AE16" s="127"/>
      <c r="AF16" s="127"/>
      <c r="AG16" s="127"/>
      <c r="AH16" s="127"/>
    </row>
    <row r="17" spans="1:34" s="134" customFormat="1" x14ac:dyDescent="0.2">
      <c r="A17" s="249" t="s">
        <v>218</v>
      </c>
      <c r="B17" s="145">
        <f>'4a. Scenario 1'!B116</f>
        <v>0</v>
      </c>
      <c r="C17" s="186">
        <f>'4a. Scenario 1'!C116</f>
        <v>0</v>
      </c>
      <c r="D17" s="186">
        <f>'4a. Scenario 1'!D116</f>
        <v>0</v>
      </c>
      <c r="E17" s="571">
        <f>'4a. Scenario 1'!E116</f>
        <v>0</v>
      </c>
      <c r="F17" s="128"/>
      <c r="G17" s="145">
        <f>'4b. Scenario 2'!B116</f>
        <v>0</v>
      </c>
      <c r="H17" s="241">
        <f>'4b. Scenario 2'!C116</f>
        <v>0</v>
      </c>
      <c r="I17" s="186">
        <f>'4b. Scenario 2'!D116</f>
        <v>0</v>
      </c>
      <c r="J17" s="242">
        <f>'4b. Scenario 2'!E116</f>
        <v>0</v>
      </c>
      <c r="K17" s="128"/>
      <c r="L17" s="145">
        <f>'4c. Scenario 3'!B116</f>
        <v>0</v>
      </c>
      <c r="M17" s="241">
        <f>'4c. Scenario 3'!C116</f>
        <v>0</v>
      </c>
      <c r="N17" s="186">
        <f>'4c. Scenario 3'!D116</f>
        <v>0</v>
      </c>
      <c r="O17" s="242">
        <f>'4c. Scenario 3'!E116</f>
        <v>0</v>
      </c>
      <c r="P17" s="128"/>
      <c r="Q17" s="128"/>
      <c r="R17" s="128"/>
      <c r="S17" s="128"/>
      <c r="T17" s="128"/>
      <c r="U17" s="128"/>
      <c r="V17" s="128"/>
      <c r="W17" s="128"/>
      <c r="X17" s="128"/>
      <c r="Y17" s="128"/>
      <c r="Z17" s="128"/>
      <c r="AA17" s="128"/>
      <c r="AB17" s="128"/>
      <c r="AC17" s="128"/>
      <c r="AD17" s="128"/>
      <c r="AE17" s="128"/>
      <c r="AF17" s="128"/>
      <c r="AG17" s="128"/>
      <c r="AH17" s="128"/>
    </row>
    <row r="18" spans="1:34" x14ac:dyDescent="0.2">
      <c r="A18" s="664" t="s">
        <v>217</v>
      </c>
      <c r="B18" s="665"/>
      <c r="C18" s="666" t="e">
        <f>'4a. Scenario 1'!C120</f>
        <v>#DIV/0!</v>
      </c>
      <c r="D18" s="666" t="e">
        <f>'4a. Scenario 1'!D120</f>
        <v>#DIV/0!</v>
      </c>
      <c r="E18" s="667" t="e">
        <f>'4a. Scenario 1'!E120</f>
        <v>#DIV/0!</v>
      </c>
      <c r="F18" s="655"/>
      <c r="G18" s="665"/>
      <c r="H18" s="668" t="e">
        <f>'4b. Scenario 2'!C120</f>
        <v>#DIV/0!</v>
      </c>
      <c r="I18" s="666" t="e">
        <f>'4b. Scenario 2'!D120</f>
        <v>#DIV/0!</v>
      </c>
      <c r="J18" s="669" t="e">
        <f>'4b. Scenario 2'!E120</f>
        <v>#DIV/0!</v>
      </c>
      <c r="K18" s="655"/>
      <c r="L18" s="665"/>
      <c r="M18" s="668" t="e">
        <f>'4c. Scenario 3'!C120</f>
        <v>#DIV/0!</v>
      </c>
      <c r="N18" s="666" t="e">
        <f>'4c. Scenario 3'!D120</f>
        <v>#DIV/0!</v>
      </c>
      <c r="O18" s="669" t="e">
        <f>'4c. Scenario 3'!E120</f>
        <v>#DIV/0!</v>
      </c>
      <c r="P18" s="127"/>
      <c r="Q18" s="127"/>
      <c r="R18" s="127"/>
      <c r="S18" s="127"/>
      <c r="T18" s="127"/>
      <c r="U18" s="127"/>
      <c r="V18" s="127"/>
      <c r="W18" s="127"/>
      <c r="X18" s="127"/>
      <c r="Y18" s="127"/>
      <c r="Z18" s="127"/>
      <c r="AA18" s="127"/>
      <c r="AB18" s="127"/>
      <c r="AC18" s="127"/>
      <c r="AD18" s="127"/>
      <c r="AE18" s="127"/>
      <c r="AF18" s="127"/>
      <c r="AG18" s="127"/>
      <c r="AH18" s="127"/>
    </row>
    <row r="19" spans="1:34" ht="15.75" customHeight="1" x14ac:dyDescent="0.2">
      <c r="A19" s="244" t="s">
        <v>62</v>
      </c>
      <c r="B19" s="152">
        <f>'4a. Scenario 1'!B117</f>
        <v>0</v>
      </c>
      <c r="C19" s="574">
        <f>'4a. Scenario 1'!C117</f>
        <v>0</v>
      </c>
      <c r="D19" s="574">
        <f>'4a. Scenario 1'!D117</f>
        <v>0</v>
      </c>
      <c r="E19" s="575">
        <f>'4a. Scenario 1'!E117</f>
        <v>0</v>
      </c>
      <c r="F19" s="127"/>
      <c r="G19" s="152">
        <f>'4b. Scenario 2'!B117</f>
        <v>0</v>
      </c>
      <c r="H19" s="152">
        <f>'4b. Scenario 2'!C117</f>
        <v>0</v>
      </c>
      <c r="I19" s="152">
        <f>'4b. Scenario 2'!D117</f>
        <v>0</v>
      </c>
      <c r="J19" s="280">
        <f>'4b. Scenario 2'!E117</f>
        <v>0</v>
      </c>
      <c r="K19" s="127"/>
      <c r="L19" s="152">
        <f>'4c. Scenario 3'!B117</f>
        <v>0</v>
      </c>
      <c r="M19" s="152">
        <f>'4c. Scenario 3'!C117</f>
        <v>0</v>
      </c>
      <c r="N19" s="152">
        <f>'4c. Scenario 3'!D117</f>
        <v>0</v>
      </c>
      <c r="O19" s="280">
        <f>'4c. Scenario 3'!E117</f>
        <v>0</v>
      </c>
      <c r="P19" s="127"/>
      <c r="Q19" s="127"/>
      <c r="R19" s="127"/>
      <c r="S19" s="127"/>
      <c r="T19" s="127"/>
      <c r="U19" s="127"/>
      <c r="V19" s="127"/>
      <c r="W19" s="127"/>
      <c r="X19" s="127"/>
      <c r="Y19" s="127"/>
      <c r="Z19" s="127"/>
      <c r="AA19" s="127"/>
      <c r="AB19" s="127"/>
      <c r="AC19" s="127"/>
      <c r="AD19" s="127"/>
      <c r="AE19" s="127"/>
      <c r="AF19" s="127"/>
      <c r="AG19" s="127"/>
      <c r="AH19" s="127"/>
    </row>
    <row r="20" spans="1:34" x14ac:dyDescent="0.2">
      <c r="A20" s="651" t="s">
        <v>219</v>
      </c>
      <c r="B20" s="652" t="str">
        <f>'4a. Scenario 1'!B118</f>
        <v/>
      </c>
      <c r="C20" s="653" t="str">
        <f>'4a. Scenario 1'!C118</f>
        <v/>
      </c>
      <c r="D20" s="653" t="str">
        <f>'4a. Scenario 1'!D118</f>
        <v/>
      </c>
      <c r="E20" s="654" t="str">
        <f>'4a. Scenario 1'!E118</f>
        <v/>
      </c>
      <c r="F20" s="655"/>
      <c r="G20" s="656" t="str">
        <f>'4b. Scenario 2'!B118</f>
        <v/>
      </c>
      <c r="H20" s="657" t="str">
        <f>'4b. Scenario 2'!C118</f>
        <v/>
      </c>
      <c r="I20" s="653" t="str">
        <f>'4b. Scenario 2'!D118</f>
        <v/>
      </c>
      <c r="J20" s="658" t="str">
        <f>'4b. Scenario 2'!E118</f>
        <v/>
      </c>
      <c r="K20" s="655"/>
      <c r="L20" s="656" t="str">
        <f>'4c. Scenario 3'!B118</f>
        <v/>
      </c>
      <c r="M20" s="657" t="str">
        <f>'4c. Scenario 3'!C118</f>
        <v/>
      </c>
      <c r="N20" s="653" t="str">
        <f>'4c. Scenario 3'!D118</f>
        <v/>
      </c>
      <c r="O20" s="658" t="str">
        <f>'4c. Scenario 3'!E118</f>
        <v/>
      </c>
      <c r="P20" s="127"/>
      <c r="Q20" s="127"/>
      <c r="R20" s="127"/>
      <c r="S20" s="127"/>
      <c r="T20" s="127"/>
      <c r="U20" s="127"/>
      <c r="V20" s="127"/>
      <c r="W20" s="127"/>
      <c r="X20" s="127"/>
      <c r="Y20" s="127"/>
      <c r="Z20" s="127"/>
      <c r="AA20" s="127"/>
      <c r="AB20" s="127"/>
      <c r="AC20" s="127"/>
      <c r="AD20" s="127"/>
      <c r="AE20" s="127"/>
      <c r="AF20" s="127"/>
      <c r="AG20" s="127"/>
      <c r="AH20" s="127"/>
    </row>
    <row r="21" spans="1:34" x14ac:dyDescent="0.2">
      <c r="A21" s="247" t="s">
        <v>64</v>
      </c>
      <c r="B21" s="251"/>
      <c r="C21" s="256"/>
      <c r="D21" s="256"/>
      <c r="E21" s="572"/>
      <c r="F21" s="127"/>
      <c r="G21" s="251"/>
      <c r="H21" s="147"/>
      <c r="I21" s="256"/>
      <c r="J21" s="148"/>
      <c r="K21" s="127"/>
      <c r="L21" s="251"/>
      <c r="M21" s="147"/>
      <c r="N21" s="256"/>
      <c r="O21" s="148"/>
      <c r="P21" s="127"/>
      <c r="Q21" s="127"/>
      <c r="R21" s="127"/>
      <c r="S21" s="127"/>
      <c r="T21" s="127"/>
      <c r="U21" s="127"/>
      <c r="V21" s="127"/>
      <c r="W21" s="127"/>
      <c r="X21" s="127"/>
      <c r="Y21" s="127"/>
      <c r="Z21" s="127"/>
      <c r="AA21" s="127"/>
      <c r="AB21" s="127"/>
      <c r="AC21" s="127"/>
      <c r="AD21" s="127"/>
      <c r="AE21" s="127"/>
      <c r="AF21" s="127"/>
      <c r="AG21" s="127"/>
      <c r="AH21" s="127"/>
    </row>
    <row r="22" spans="1:34" x14ac:dyDescent="0.2">
      <c r="A22" s="250" t="s">
        <v>220</v>
      </c>
      <c r="B22" s="149">
        <f>'4a. Scenario 1'!B128</f>
        <v>0</v>
      </c>
      <c r="C22" s="150">
        <f>'4a. Scenario 1'!C128</f>
        <v>0</v>
      </c>
      <c r="D22" s="150">
        <f>'4a. Scenario 1'!D128</f>
        <v>0</v>
      </c>
      <c r="E22" s="573">
        <f>'4a. Scenario 1'!E128</f>
        <v>0</v>
      </c>
      <c r="F22" s="127"/>
      <c r="G22" s="149">
        <f>'4b. Scenario 2'!B128</f>
        <v>0</v>
      </c>
      <c r="H22" s="264">
        <f>'4b. Scenario 2'!C128</f>
        <v>0</v>
      </c>
      <c r="I22" s="150">
        <f>'4b. Scenario 2'!D128</f>
        <v>0</v>
      </c>
      <c r="J22" s="259">
        <f>'4b. Scenario 2'!E128</f>
        <v>0</v>
      </c>
      <c r="K22" s="127"/>
      <c r="L22" s="149">
        <f>'4c. Scenario 3'!B128</f>
        <v>0</v>
      </c>
      <c r="M22" s="264">
        <f>'4c. Scenario 3'!C128</f>
        <v>0</v>
      </c>
      <c r="N22" s="150">
        <f>'4c. Scenario 3'!D128</f>
        <v>0</v>
      </c>
      <c r="O22" s="259">
        <f>'4c. Scenario 3'!E128</f>
        <v>0</v>
      </c>
      <c r="P22" s="127"/>
      <c r="Q22" s="127"/>
      <c r="R22" s="127"/>
      <c r="S22" s="127"/>
      <c r="T22" s="127"/>
      <c r="U22" s="127"/>
      <c r="V22" s="127"/>
      <c r="W22" s="127"/>
      <c r="X22" s="127"/>
      <c r="Y22" s="127"/>
      <c r="Z22" s="127"/>
      <c r="AA22" s="127"/>
      <c r="AB22" s="127"/>
      <c r="AC22" s="127"/>
      <c r="AD22" s="127"/>
      <c r="AE22" s="127"/>
      <c r="AF22" s="127"/>
      <c r="AG22" s="127"/>
      <c r="AH22" s="127"/>
    </row>
    <row r="23" spans="1:34" x14ac:dyDescent="0.2">
      <c r="A23" s="250" t="s">
        <v>221</v>
      </c>
      <c r="B23" s="143">
        <f>'4a. Scenario 1'!B135</f>
        <v>0</v>
      </c>
      <c r="C23" s="144">
        <f>'4a. Scenario 1'!C135</f>
        <v>0</v>
      </c>
      <c r="D23" s="144">
        <f>'4a. Scenario 1'!D135</f>
        <v>0</v>
      </c>
      <c r="E23" s="338">
        <f>'4a. Scenario 1'!E135</f>
        <v>0</v>
      </c>
      <c r="F23" s="127"/>
      <c r="G23" s="143">
        <f>'4b. Scenario 2'!B135</f>
        <v>0</v>
      </c>
      <c r="H23" s="263">
        <f>'4b. Scenario 2'!C135</f>
        <v>0</v>
      </c>
      <c r="I23" s="144">
        <f>'4b. Scenario 2'!D135</f>
        <v>0</v>
      </c>
      <c r="J23" s="258">
        <f>'4b. Scenario 2'!E135</f>
        <v>0</v>
      </c>
      <c r="K23" s="127"/>
      <c r="L23" s="143">
        <f>'4c. Scenario 3'!B135</f>
        <v>0</v>
      </c>
      <c r="M23" s="263">
        <f>'4c. Scenario 3'!C135</f>
        <v>0</v>
      </c>
      <c r="N23" s="144">
        <f>'4c. Scenario 3'!D135</f>
        <v>0</v>
      </c>
      <c r="O23" s="258">
        <f>'4c. Scenario 3'!E135</f>
        <v>0</v>
      </c>
      <c r="P23" s="127"/>
      <c r="Q23" s="127"/>
      <c r="R23" s="127"/>
      <c r="S23" s="127"/>
      <c r="T23" s="127"/>
      <c r="U23" s="127"/>
      <c r="V23" s="127"/>
      <c r="W23" s="127"/>
      <c r="X23" s="127"/>
      <c r="Y23" s="127"/>
      <c r="Z23" s="127"/>
      <c r="AA23" s="127"/>
      <c r="AB23" s="127"/>
      <c r="AC23" s="127"/>
      <c r="AD23" s="127"/>
      <c r="AE23" s="127"/>
      <c r="AF23" s="127"/>
      <c r="AG23" s="127"/>
      <c r="AH23" s="127"/>
    </row>
    <row r="24" spans="1:34" x14ac:dyDescent="0.2">
      <c r="A24" s="250" t="s">
        <v>222</v>
      </c>
      <c r="B24" s="151">
        <f>+B22-B23</f>
        <v>0</v>
      </c>
      <c r="C24" s="146">
        <f>+C22-C23</f>
        <v>0</v>
      </c>
      <c r="D24" s="146">
        <f>+D22-D23</f>
        <v>0</v>
      </c>
      <c r="E24" s="576">
        <f>+E22-E23</f>
        <v>0</v>
      </c>
      <c r="F24" s="127"/>
      <c r="G24" s="151">
        <f>+G22-G23</f>
        <v>0</v>
      </c>
      <c r="H24" s="265">
        <f>+H22-H23</f>
        <v>0</v>
      </c>
      <c r="I24" s="146">
        <f>+I22-I23</f>
        <v>0</v>
      </c>
      <c r="J24" s="260">
        <f>+J22-J23</f>
        <v>0</v>
      </c>
      <c r="K24" s="127"/>
      <c r="L24" s="151">
        <f>+L22-L23</f>
        <v>0</v>
      </c>
      <c r="M24" s="265">
        <f>+M22-M23</f>
        <v>0</v>
      </c>
      <c r="N24" s="146">
        <f>+N22-N23</f>
        <v>0</v>
      </c>
      <c r="O24" s="260">
        <f>+O22-O23</f>
        <v>0</v>
      </c>
      <c r="P24" s="127"/>
      <c r="Q24" s="127"/>
      <c r="R24" s="127"/>
      <c r="S24" s="127"/>
      <c r="T24" s="127"/>
      <c r="U24" s="127"/>
      <c r="V24" s="127"/>
      <c r="W24" s="127"/>
      <c r="X24" s="127"/>
      <c r="Y24" s="127"/>
      <c r="Z24" s="127"/>
      <c r="AA24" s="127"/>
      <c r="AB24" s="127"/>
      <c r="AC24" s="127"/>
      <c r="AD24" s="127"/>
      <c r="AE24" s="127"/>
      <c r="AF24" s="127"/>
      <c r="AG24" s="127"/>
      <c r="AH24" s="127"/>
    </row>
    <row r="25" spans="1:34" x14ac:dyDescent="0.2">
      <c r="A25" s="244" t="s">
        <v>223</v>
      </c>
      <c r="B25" s="152">
        <f>'4a. Scenario 1'!B136</f>
        <v>0</v>
      </c>
      <c r="C25" s="574">
        <f>'4a. Scenario 1'!C136</f>
        <v>0</v>
      </c>
      <c r="D25" s="574">
        <f>'4a. Scenario 1'!D136</f>
        <v>0</v>
      </c>
      <c r="E25" s="575">
        <f>'4a. Scenario 1'!E136</f>
        <v>0</v>
      </c>
      <c r="F25" s="127"/>
      <c r="G25" s="152">
        <f>'4b. Scenario 2'!B136</f>
        <v>0</v>
      </c>
      <c r="H25" s="577">
        <f>'4b. Scenario 2'!C136</f>
        <v>0</v>
      </c>
      <c r="I25" s="574">
        <f>'4b. Scenario 2'!D136</f>
        <v>0</v>
      </c>
      <c r="J25" s="243">
        <f>'4b. Scenario 2'!E136</f>
        <v>0</v>
      </c>
      <c r="K25" s="127"/>
      <c r="L25" s="152">
        <f>'4c. Scenario 3'!B136</f>
        <v>0</v>
      </c>
      <c r="M25" s="577">
        <f>'4c. Scenario 3'!C136</f>
        <v>0</v>
      </c>
      <c r="N25" s="574">
        <f>'4c. Scenario 3'!D136</f>
        <v>0</v>
      </c>
      <c r="O25" s="243">
        <f>'4c. Scenario 3'!E136</f>
        <v>0</v>
      </c>
      <c r="P25" s="127"/>
      <c r="Q25" s="127"/>
      <c r="R25" s="127"/>
      <c r="S25" s="127"/>
      <c r="T25" s="127"/>
      <c r="U25" s="127"/>
      <c r="V25" s="127"/>
      <c r="W25" s="127"/>
      <c r="X25" s="127"/>
      <c r="Y25" s="127"/>
      <c r="Z25" s="127"/>
      <c r="AA25" s="127"/>
      <c r="AB25" s="127"/>
      <c r="AC25" s="127"/>
      <c r="AD25" s="127"/>
      <c r="AE25" s="127"/>
      <c r="AF25" s="127"/>
      <c r="AG25" s="127"/>
      <c r="AH25" s="127"/>
    </row>
    <row r="26" spans="1:34" ht="13.5" thickBot="1" x14ac:dyDescent="0.25">
      <c r="A26" s="659" t="s">
        <v>224</v>
      </c>
      <c r="B26" s="660" t="e">
        <f>'4a. Scenario 1'!B137</f>
        <v>#DIV/0!</v>
      </c>
      <c r="C26" s="183" t="e">
        <f>'4a. Scenario 1'!C137</f>
        <v>#DIV/0!</v>
      </c>
      <c r="D26" s="183" t="e">
        <f>'4a. Scenario 1'!D137</f>
        <v>#DIV/0!</v>
      </c>
      <c r="E26" s="661" t="e">
        <f>'4a. Scenario 1'!E137</f>
        <v>#DIV/0!</v>
      </c>
      <c r="F26" s="655"/>
      <c r="G26" s="660" t="e">
        <f>'4b. Scenario 2'!B137</f>
        <v>#DIV/0!</v>
      </c>
      <c r="H26" s="662" t="e">
        <f>'4b. Scenario 2'!C137</f>
        <v>#DIV/0!</v>
      </c>
      <c r="I26" s="183" t="e">
        <f>'4b. Scenario 2'!D137</f>
        <v>#DIV/0!</v>
      </c>
      <c r="J26" s="663" t="e">
        <f>'4b. Scenario 2'!E137</f>
        <v>#DIV/0!</v>
      </c>
      <c r="K26" s="655"/>
      <c r="L26" s="660" t="e">
        <f>'4c. Scenario 3'!B137</f>
        <v>#DIV/0!</v>
      </c>
      <c r="M26" s="662" t="e">
        <f>'4c. Scenario 3'!C137</f>
        <v>#DIV/0!</v>
      </c>
      <c r="N26" s="183" t="e">
        <f>'4c. Scenario 3'!D137</f>
        <v>#DIV/0!</v>
      </c>
      <c r="O26" s="663" t="e">
        <f>'4c. Scenario 3'!E137</f>
        <v>#DIV/0!</v>
      </c>
      <c r="P26" s="127"/>
      <c r="Q26" s="127"/>
      <c r="R26" s="127"/>
      <c r="S26" s="127"/>
      <c r="T26" s="127"/>
      <c r="U26" s="127"/>
      <c r="V26" s="127"/>
      <c r="W26" s="127"/>
      <c r="X26" s="127"/>
      <c r="Y26" s="127"/>
      <c r="Z26" s="127"/>
      <c r="AA26" s="127"/>
      <c r="AB26" s="127"/>
      <c r="AC26" s="127"/>
      <c r="AD26" s="127"/>
      <c r="AE26" s="127"/>
      <c r="AF26" s="127"/>
      <c r="AG26" s="127"/>
      <c r="AH26" s="127"/>
    </row>
    <row r="27" spans="1:34" x14ac:dyDescent="0.2">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row>
    <row r="28" spans="1:34" x14ac:dyDescent="0.2">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row>
    <row r="29" spans="1:34" x14ac:dyDescent="0.2">
      <c r="A29" s="153"/>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row>
    <row r="30" spans="1:34" x14ac:dyDescent="0.2">
      <c r="A30" s="154"/>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row>
    <row r="31" spans="1:34" x14ac:dyDescent="0.2">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row>
    <row r="32" spans="1:34" x14ac:dyDescent="0.2">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row>
    <row r="33" spans="1:34" x14ac:dyDescent="0.2">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row>
    <row r="34" spans="1:34" x14ac:dyDescent="0.2">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row>
    <row r="35" spans="1:34" x14ac:dyDescent="0.2">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row>
    <row r="36" spans="1:34" x14ac:dyDescent="0.2">
      <c r="A36" s="155"/>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row>
    <row r="37" spans="1:34" x14ac:dyDescent="0.2">
      <c r="A37" s="155"/>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row>
    <row r="38" spans="1:34" x14ac:dyDescent="0.2">
      <c r="A38" s="155"/>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row>
    <row r="39" spans="1:34" x14ac:dyDescent="0.2">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row>
    <row r="40" spans="1:34" x14ac:dyDescent="0.2">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row>
    <row r="41" spans="1:34" x14ac:dyDescent="0.2">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row>
    <row r="42" spans="1:34" x14ac:dyDescent="0.2">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row>
    <row r="43" spans="1:34" x14ac:dyDescent="0.2">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row>
    <row r="44" spans="1:34" x14ac:dyDescent="0.2">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row>
    <row r="45" spans="1:34" x14ac:dyDescent="0.2">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row>
    <row r="46" spans="1:34" x14ac:dyDescent="0.2">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row>
    <row r="47" spans="1:34" x14ac:dyDescent="0.2">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row>
    <row r="48" spans="1:34" x14ac:dyDescent="0.2">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row>
    <row r="49" spans="1:34" x14ac:dyDescent="0.2">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row>
    <row r="50" spans="1:34" x14ac:dyDescent="0.2">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row>
    <row r="51" spans="1:34" x14ac:dyDescent="0.2">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row>
    <row r="52" spans="1:34" x14ac:dyDescent="0.2">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row>
    <row r="53" spans="1:34" x14ac:dyDescent="0.2">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row>
    <row r="54" spans="1:34" x14ac:dyDescent="0.2">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row>
    <row r="55" spans="1:34" x14ac:dyDescent="0.2">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row>
    <row r="56" spans="1:34" x14ac:dyDescent="0.2">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row>
    <row r="57" spans="1:34" x14ac:dyDescent="0.2">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row>
    <row r="58" spans="1:34" x14ac:dyDescent="0.2">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row>
    <row r="59" spans="1:34" x14ac:dyDescent="0.2">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row>
    <row r="60" spans="1:34" x14ac:dyDescent="0.2">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row>
    <row r="61" spans="1:34" x14ac:dyDescent="0.2">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row>
    <row r="62" spans="1:34" x14ac:dyDescent="0.2">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row>
    <row r="63" spans="1:34" x14ac:dyDescent="0.2">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row>
    <row r="64" spans="1:34" x14ac:dyDescent="0.2">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row>
    <row r="65" spans="1:34" x14ac:dyDescent="0.2">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row>
    <row r="66" spans="1:34" x14ac:dyDescent="0.2">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row>
    <row r="67" spans="1:34" x14ac:dyDescent="0.2">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row>
    <row r="68" spans="1:34" x14ac:dyDescent="0.2">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row>
    <row r="69" spans="1:34" x14ac:dyDescent="0.2">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row>
    <row r="70" spans="1:34" x14ac:dyDescent="0.2">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row>
    <row r="71" spans="1:34" x14ac:dyDescent="0.2">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row>
    <row r="72" spans="1:34" x14ac:dyDescent="0.2">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row>
    <row r="73" spans="1:34" x14ac:dyDescent="0.2">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row>
    <row r="74" spans="1:34" x14ac:dyDescent="0.2">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row>
    <row r="75" spans="1:34" x14ac:dyDescent="0.2">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row>
    <row r="76" spans="1:34" x14ac:dyDescent="0.2">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row>
    <row r="77" spans="1:34" x14ac:dyDescent="0.2">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row>
    <row r="78" spans="1:34" x14ac:dyDescent="0.2">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row>
    <row r="79" spans="1:34" x14ac:dyDescent="0.2">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row>
    <row r="80" spans="1:34" x14ac:dyDescent="0.2">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row>
    <row r="81" spans="1:34" x14ac:dyDescent="0.2">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row>
    <row r="82" spans="1:34" x14ac:dyDescent="0.2">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row>
    <row r="83" spans="1:34" x14ac:dyDescent="0.2">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row>
    <row r="84" spans="1:34" x14ac:dyDescent="0.2">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row>
    <row r="85" spans="1:34" x14ac:dyDescent="0.2">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7"/>
      <c r="AH85" s="127"/>
    </row>
    <row r="86" spans="1:34" x14ac:dyDescent="0.2">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row>
    <row r="87" spans="1:34" x14ac:dyDescent="0.2">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row>
    <row r="88" spans="1:34" x14ac:dyDescent="0.2">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row>
    <row r="89" spans="1:34" x14ac:dyDescent="0.2">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row>
    <row r="90" spans="1:34" x14ac:dyDescent="0.2">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row>
    <row r="91" spans="1:34" x14ac:dyDescent="0.2">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c r="AG91" s="127"/>
      <c r="AH91" s="127"/>
    </row>
    <row r="92" spans="1:34" x14ac:dyDescent="0.2">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c r="AG92" s="127"/>
      <c r="AH92" s="127"/>
    </row>
    <row r="93" spans="1:34" x14ac:dyDescent="0.2">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row>
    <row r="94" spans="1:34" x14ac:dyDescent="0.2">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row>
    <row r="95" spans="1:34" x14ac:dyDescent="0.2">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row>
    <row r="96" spans="1:34" x14ac:dyDescent="0.2">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c r="AG96" s="127"/>
      <c r="AH96" s="127"/>
    </row>
    <row r="97" spans="1:34" x14ac:dyDescent="0.2">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row>
    <row r="98" spans="1:34" x14ac:dyDescent="0.2">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row>
    <row r="99" spans="1:34" x14ac:dyDescent="0.2">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row>
    <row r="100" spans="1:34" x14ac:dyDescent="0.2">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c r="AG100" s="127"/>
      <c r="AH100" s="127"/>
    </row>
    <row r="101" spans="1:34" x14ac:dyDescent="0.2">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row>
    <row r="102" spans="1:34" x14ac:dyDescent="0.2">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row>
    <row r="103" spans="1:34" x14ac:dyDescent="0.2">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row>
    <row r="104" spans="1:34" x14ac:dyDescent="0.2">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row>
    <row r="105" spans="1:34" x14ac:dyDescent="0.2">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row>
    <row r="106" spans="1:34" x14ac:dyDescent="0.2">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c r="AH106" s="127"/>
    </row>
    <row r="107" spans="1:34" x14ac:dyDescent="0.2">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row>
    <row r="108" spans="1:34" x14ac:dyDescent="0.2">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row>
    <row r="109" spans="1:34" x14ac:dyDescent="0.2">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row>
    <row r="110" spans="1:34" x14ac:dyDescent="0.2">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row>
    <row r="111" spans="1:34" x14ac:dyDescent="0.2">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row>
    <row r="112" spans="1:34" x14ac:dyDescent="0.2">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row>
    <row r="113" spans="1:34" x14ac:dyDescent="0.2">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row>
    <row r="114" spans="1:34" x14ac:dyDescent="0.2">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row>
    <row r="115" spans="1:34" x14ac:dyDescent="0.2">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row>
    <row r="116" spans="1:34" x14ac:dyDescent="0.2">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row>
    <row r="117" spans="1:34" x14ac:dyDescent="0.2">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row>
    <row r="118" spans="1:34" x14ac:dyDescent="0.2">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row>
    <row r="119" spans="1:34" x14ac:dyDescent="0.2">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c r="AG119" s="127"/>
      <c r="AH119" s="127"/>
    </row>
    <row r="120" spans="1:34" x14ac:dyDescent="0.2">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c r="AC120" s="127"/>
      <c r="AD120" s="127"/>
      <c r="AE120" s="127"/>
      <c r="AF120" s="127"/>
      <c r="AG120" s="127"/>
      <c r="AH120" s="127"/>
    </row>
    <row r="121" spans="1:34" x14ac:dyDescent="0.2">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c r="AG121" s="127"/>
      <c r="AH121" s="127"/>
    </row>
    <row r="122" spans="1:34" x14ac:dyDescent="0.2">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c r="AE122" s="127"/>
      <c r="AF122" s="127"/>
      <c r="AG122" s="127"/>
      <c r="AH122" s="127"/>
    </row>
    <row r="123" spans="1:34" x14ac:dyDescent="0.2">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7"/>
      <c r="AE123" s="127"/>
      <c r="AF123" s="127"/>
      <c r="AG123" s="127"/>
      <c r="AH123" s="127"/>
    </row>
    <row r="124" spans="1:34" x14ac:dyDescent="0.2">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c r="AG124" s="127"/>
      <c r="AH124" s="127"/>
    </row>
    <row r="125" spans="1:34" x14ac:dyDescent="0.2">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row>
    <row r="126" spans="1:34" x14ac:dyDescent="0.2">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c r="AG126" s="127"/>
      <c r="AH126" s="127"/>
    </row>
    <row r="127" spans="1:34" x14ac:dyDescent="0.2">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7"/>
      <c r="AF127" s="127"/>
      <c r="AG127" s="127"/>
      <c r="AH127" s="127"/>
    </row>
    <row r="128" spans="1:34" x14ac:dyDescent="0.2">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row>
    <row r="129" spans="1:34" x14ac:dyDescent="0.2">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row>
    <row r="130" spans="1:34" x14ac:dyDescent="0.2">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c r="AC130" s="127"/>
      <c r="AD130" s="127"/>
      <c r="AE130" s="127"/>
      <c r="AF130" s="127"/>
      <c r="AG130" s="127"/>
      <c r="AH130" s="127"/>
    </row>
    <row r="131" spans="1:34" x14ac:dyDescent="0.2">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c r="AC131" s="127"/>
      <c r="AD131" s="127"/>
      <c r="AE131" s="127"/>
      <c r="AF131" s="127"/>
      <c r="AG131" s="127"/>
      <c r="AH131" s="127"/>
    </row>
    <row r="132" spans="1:34" x14ac:dyDescent="0.2">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row>
    <row r="133" spans="1:34" x14ac:dyDescent="0.2">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row>
    <row r="134" spans="1:34" x14ac:dyDescent="0.2">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row>
    <row r="135" spans="1:34" x14ac:dyDescent="0.2">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row>
    <row r="136" spans="1:34" x14ac:dyDescent="0.2">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row>
    <row r="137" spans="1:34" x14ac:dyDescent="0.2">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c r="AC137" s="127"/>
      <c r="AD137" s="127"/>
      <c r="AE137" s="127"/>
      <c r="AF137" s="127"/>
      <c r="AG137" s="127"/>
      <c r="AH137" s="127"/>
    </row>
    <row r="138" spans="1:34" x14ac:dyDescent="0.2">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c r="AC138" s="127"/>
      <c r="AD138" s="127"/>
      <c r="AE138" s="127"/>
      <c r="AF138" s="127"/>
      <c r="AG138" s="127"/>
      <c r="AH138" s="127"/>
    </row>
    <row r="139" spans="1:34" x14ac:dyDescent="0.2">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127"/>
      <c r="AE139" s="127"/>
      <c r="AF139" s="127"/>
      <c r="AG139" s="127"/>
      <c r="AH139" s="127"/>
    </row>
    <row r="140" spans="1:34" x14ac:dyDescent="0.2">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c r="AC140" s="127"/>
      <c r="AD140" s="127"/>
      <c r="AE140" s="127"/>
      <c r="AF140" s="127"/>
      <c r="AG140" s="127"/>
      <c r="AH140" s="127"/>
    </row>
    <row r="141" spans="1:34" x14ac:dyDescent="0.2">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c r="AG141" s="127"/>
      <c r="AH141" s="127"/>
    </row>
    <row r="142" spans="1:34" x14ac:dyDescent="0.2">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c r="AG142" s="127"/>
      <c r="AH142" s="127"/>
    </row>
    <row r="143" spans="1:34" x14ac:dyDescent="0.2">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c r="AC143" s="127"/>
      <c r="AD143" s="127"/>
      <c r="AE143" s="127"/>
      <c r="AF143" s="127"/>
      <c r="AG143" s="127"/>
      <c r="AH143" s="127"/>
    </row>
    <row r="144" spans="1:34" x14ac:dyDescent="0.2">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c r="AC144" s="127"/>
      <c r="AD144" s="127"/>
      <c r="AE144" s="127"/>
      <c r="AF144" s="127"/>
      <c r="AG144" s="127"/>
      <c r="AH144" s="127"/>
    </row>
    <row r="145" spans="1:34" x14ac:dyDescent="0.2">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c r="AC145" s="127"/>
      <c r="AD145" s="127"/>
      <c r="AE145" s="127"/>
      <c r="AF145" s="127"/>
      <c r="AG145" s="127"/>
      <c r="AH145" s="127"/>
    </row>
    <row r="146" spans="1:34" x14ac:dyDescent="0.2">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c r="AG146" s="127"/>
      <c r="AH146" s="127"/>
    </row>
    <row r="147" spans="1:34" x14ac:dyDescent="0.2">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row>
    <row r="148" spans="1:34" x14ac:dyDescent="0.2">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c r="AC148" s="127"/>
      <c r="AD148" s="127"/>
      <c r="AE148" s="127"/>
      <c r="AF148" s="127"/>
      <c r="AG148" s="127"/>
      <c r="AH148" s="127"/>
    </row>
    <row r="149" spans="1:34" x14ac:dyDescent="0.2">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c r="AC149" s="127"/>
      <c r="AD149" s="127"/>
      <c r="AE149" s="127"/>
      <c r="AF149" s="127"/>
      <c r="AG149" s="127"/>
      <c r="AH149" s="127"/>
    </row>
    <row r="150" spans="1:34" x14ac:dyDescent="0.2">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c r="AC150" s="127"/>
      <c r="AD150" s="127"/>
      <c r="AE150" s="127"/>
      <c r="AF150" s="127"/>
      <c r="AG150" s="127"/>
      <c r="AH150" s="127"/>
    </row>
    <row r="151" spans="1:34" x14ac:dyDescent="0.2">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c r="AC151" s="127"/>
      <c r="AD151" s="127"/>
      <c r="AE151" s="127"/>
      <c r="AF151" s="127"/>
      <c r="AG151" s="127"/>
      <c r="AH151" s="127"/>
    </row>
    <row r="152" spans="1:34" x14ac:dyDescent="0.2">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row>
    <row r="153" spans="1:34" x14ac:dyDescent="0.2">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row>
    <row r="154" spans="1:34" x14ac:dyDescent="0.2">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row>
    <row r="155" spans="1:34" x14ac:dyDescent="0.2">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row>
    <row r="156" spans="1:34" x14ac:dyDescent="0.2">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row>
    <row r="157" spans="1:34" x14ac:dyDescent="0.2">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row>
    <row r="158" spans="1:34" x14ac:dyDescent="0.2">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27"/>
      <c r="AE158" s="127"/>
      <c r="AF158" s="127"/>
      <c r="AG158" s="127"/>
      <c r="AH158" s="127"/>
    </row>
    <row r="159" spans="1:34" x14ac:dyDescent="0.2">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c r="AC159" s="127"/>
      <c r="AD159" s="127"/>
      <c r="AE159" s="127"/>
      <c r="AF159" s="127"/>
      <c r="AG159" s="127"/>
      <c r="AH159" s="127"/>
    </row>
    <row r="160" spans="1:34" x14ac:dyDescent="0.2">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row>
  </sheetData>
  <mergeCells count="6">
    <mergeCell ref="B2:E2"/>
    <mergeCell ref="G2:J2"/>
    <mergeCell ref="L2:O2"/>
    <mergeCell ref="C3:E3"/>
    <mergeCell ref="H3:J3"/>
    <mergeCell ref="M3:O3"/>
  </mergeCells>
  <phoneticPr fontId="3"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86267F6B90F1499BB699B3BCDAB500" ma:contentTypeVersion="12" ma:contentTypeDescription="Create a new document." ma:contentTypeScope="" ma:versionID="0215e3e09981532190442d67df2d9769">
  <xsd:schema xmlns:xsd="http://www.w3.org/2001/XMLSchema" xmlns:xs="http://www.w3.org/2001/XMLSchema" xmlns:p="http://schemas.microsoft.com/office/2006/metadata/properties" xmlns:ns2="3a565064-b9b5-4976-be01-9387b628565b" xmlns:ns3="9ca87e9d-8e44-4616-8e40-1d72abede357" targetNamespace="http://schemas.microsoft.com/office/2006/metadata/properties" ma:root="true" ma:fieldsID="e7b9d55bad00a984f71f9d3948678ec1" ns2:_="" ns3:_="">
    <xsd:import namespace="3a565064-b9b5-4976-be01-9387b628565b"/>
    <xsd:import namespace="9ca87e9d-8e44-4616-8e40-1d72abede3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65064-b9b5-4976-be01-9387b62856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a87e9d-8e44-4616-8e40-1d72abede35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D57C62C2-B670-4335-A4C9-B3C30A76A2F6}">
  <ds:schemaRefs>
    <ds:schemaRef ds:uri="http://schemas.microsoft.com/sharepoint/v3/contenttype/forms"/>
  </ds:schemaRefs>
</ds:datastoreItem>
</file>

<file path=customXml/itemProps2.xml><?xml version="1.0" encoding="utf-8"?>
<ds:datastoreItem xmlns:ds="http://schemas.openxmlformats.org/officeDocument/2006/customXml" ds:itemID="{391B3C40-0206-4141-B91D-708EE7501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565064-b9b5-4976-be01-9387b628565b"/>
    <ds:schemaRef ds:uri="9ca87e9d-8e44-4616-8e40-1d72abede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2C90DE-41EE-425B-9AF2-CA014C1FE1A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Input</vt:lpstr>
      <vt:lpstr>2. Staffing Worksheet</vt:lpstr>
      <vt:lpstr>3. Contributed Revenue</vt:lpstr>
      <vt:lpstr>4a. Scenario 1</vt:lpstr>
      <vt:lpstr>4b. Scenario 2</vt:lpstr>
      <vt:lpstr>4c. Scenario 3</vt:lpstr>
      <vt:lpstr>5. Projections Summary </vt:lpstr>
    </vt:vector>
  </TitlesOfParts>
  <Manager/>
  <Company>Gateway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Valued Gateway Client</dc:creator>
  <cp:keywords/>
  <dc:description/>
  <cp:lastModifiedBy>Miller, Elise</cp:lastModifiedBy>
  <cp:revision/>
  <dcterms:created xsi:type="dcterms:W3CDTF">2005-01-30T15:37:40Z</dcterms:created>
  <dcterms:modified xsi:type="dcterms:W3CDTF">2022-03-09T19:53:15Z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BUILTIN\administrators</vt:lpwstr>
  </property>
  <property fmtid="{D5CDD505-2E9C-101B-9397-08002B2CF9AE}" pid="3" name="Order">
    <vt:lpwstr>1173200.00000000</vt:lpwstr>
  </property>
  <property fmtid="{D5CDD505-2E9C-101B-9397-08002B2CF9AE}" pid="4" name="display_urn:schemas-microsoft-com:office:office#Author">
    <vt:lpwstr>BUILTIN\administrators</vt:lpwstr>
  </property>
  <property fmtid="{D5CDD505-2E9C-101B-9397-08002B2CF9AE}" pid="5" name="Folder Description">
    <vt:lpwstr/>
  </property>
</Properties>
</file>